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20610" windowHeight="9555"/>
  </bookViews>
  <sheets>
    <sheet name="App 0" sheetId="4" r:id="rId1"/>
    <sheet name="App 1" sheetId="1" r:id="rId2"/>
    <sheet name="App 2" sheetId="2" r:id="rId3"/>
    <sheet name="App 3" sheetId="3" r:id="rId4"/>
  </sheets>
  <definedNames>
    <definedName name="_xlnm._FilterDatabase" localSheetId="1" hidden="1">'App 1'!$B$1:$F$36</definedName>
    <definedName name="_xlnm.Criteria" localSheetId="1">'App 1'!$B$3:$F$3</definedName>
    <definedName name="_xlnm.Print_Area" localSheetId="0">'App 0'!$A$1:$E$21</definedName>
    <definedName name="_xlnm.Print_Area" localSheetId="1">'App 1'!$B$1:$EB$36</definedName>
    <definedName name="_xlnm.Print_Area" localSheetId="2">'App 2'!$A$1:$X$159</definedName>
    <definedName name="_xlnm.Print_Area" localSheetId="3">'App 3'!$B$1:$DZ$161</definedName>
    <definedName name="_xlnm.Print_Titles" localSheetId="2">'App 2'!$5:$5</definedName>
  </definedNames>
  <calcPr calcId="145621"/>
</workbook>
</file>

<file path=xl/calcChain.xml><?xml version="1.0" encoding="utf-8"?>
<calcChain xmlns="http://schemas.openxmlformats.org/spreadsheetml/2006/main">
  <c r="DY5" i="1" l="1"/>
  <c r="EB5" i="1"/>
  <c r="EB27" i="1" s="1"/>
  <c r="DD5" i="1" l="1"/>
  <c r="DA5" i="1"/>
  <c r="DD27" i="1"/>
  <c r="DV27" i="1"/>
  <c r="DP5" i="1"/>
  <c r="DM5" i="1"/>
  <c r="DJ5" i="1"/>
  <c r="DG5" i="1"/>
  <c r="DV5" i="1"/>
  <c r="DS5" i="1"/>
  <c r="CX33" i="1" l="1"/>
  <c r="CX32" i="1"/>
  <c r="CX31" i="1"/>
  <c r="CX30" i="1"/>
  <c r="CX29" i="1"/>
  <c r="CX5" i="1"/>
  <c r="CU5" i="1"/>
  <c r="CX27" i="1" s="1"/>
  <c r="CR33" i="1"/>
  <c r="CR32" i="1"/>
  <c r="CR31" i="1"/>
  <c r="CR30" i="1"/>
  <c r="CR29" i="1"/>
  <c r="CR5" i="1"/>
  <c r="CO5" i="1"/>
  <c r="CR27" i="1" s="1"/>
  <c r="CL33" i="1"/>
  <c r="CL32" i="1"/>
  <c r="CL31" i="1"/>
  <c r="CL30" i="1"/>
  <c r="CL29" i="1"/>
  <c r="CL5" i="1"/>
  <c r="CI5" i="1"/>
  <c r="CF33" i="1"/>
  <c r="CF32" i="1"/>
  <c r="CF31" i="1"/>
  <c r="CF30" i="1"/>
  <c r="CF29" i="1"/>
  <c r="CF5" i="1"/>
  <c r="CC5" i="1"/>
  <c r="CF27" i="1" s="1"/>
  <c r="BZ33" i="1"/>
  <c r="BZ32" i="1"/>
  <c r="BZ31" i="1"/>
  <c r="BZ30" i="1"/>
  <c r="BZ29" i="1"/>
  <c r="BZ5" i="1"/>
  <c r="BW5" i="1"/>
  <c r="BT33" i="1"/>
  <c r="BT32" i="1"/>
  <c r="BT31" i="1"/>
  <c r="BT30" i="1"/>
  <c r="BT29" i="1"/>
  <c r="BT5" i="1"/>
  <c r="BQ5" i="1"/>
  <c r="BN33" i="1"/>
  <c r="BN32" i="1"/>
  <c r="BN31" i="1"/>
  <c r="BN30" i="1"/>
  <c r="BN29" i="1"/>
  <c r="BN5" i="1"/>
  <c r="BK5" i="1"/>
  <c r="BN27" i="1" s="1"/>
  <c r="BH33" i="1"/>
  <c r="BH32" i="1"/>
  <c r="BH31" i="1"/>
  <c r="BH30" i="1"/>
  <c r="BH29" i="1"/>
  <c r="BH5" i="1"/>
  <c r="BE5" i="1"/>
  <c r="BH27" i="1" s="1"/>
  <c r="BB33" i="1"/>
  <c r="BB32" i="1"/>
  <c r="BB31" i="1"/>
  <c r="BB30" i="1"/>
  <c r="BB29" i="1"/>
  <c r="BB5" i="1"/>
  <c r="AY5" i="1"/>
  <c r="BB27" i="1" s="1"/>
  <c r="AS5" i="1"/>
  <c r="AV27" i="1" s="1"/>
  <c r="AV5" i="1"/>
  <c r="AV29" i="1"/>
  <c r="AV30" i="1"/>
  <c r="AV31" i="1"/>
  <c r="AV32" i="1"/>
  <c r="AV33" i="1"/>
  <c r="AP33" i="1"/>
  <c r="AP32" i="1"/>
  <c r="AP31" i="1"/>
  <c r="AP30" i="1"/>
  <c r="AP29" i="1"/>
  <c r="AP5" i="1"/>
  <c r="AM5" i="1"/>
  <c r="AP27" i="1" s="1"/>
  <c r="AJ33" i="1"/>
  <c r="AJ32" i="1"/>
  <c r="AJ31" i="1"/>
  <c r="AJ30" i="1"/>
  <c r="AJ29" i="1"/>
  <c r="AJ5" i="1"/>
  <c r="AG5" i="1"/>
  <c r="AD33" i="1"/>
  <c r="AD32" i="1"/>
  <c r="AD31" i="1"/>
  <c r="AD30" i="1"/>
  <c r="AD29" i="1"/>
  <c r="AD5" i="1"/>
  <c r="AA5" i="1"/>
  <c r="AD27" i="1" s="1"/>
  <c r="X33" i="1"/>
  <c r="X32" i="1"/>
  <c r="X31" i="1"/>
  <c r="X30" i="1"/>
  <c r="X29" i="1"/>
  <c r="X5" i="1"/>
  <c r="U5" i="1"/>
  <c r="X27" i="1" s="1"/>
  <c r="R33" i="1"/>
  <c r="R32" i="1"/>
  <c r="R31" i="1"/>
  <c r="R30" i="1"/>
  <c r="R29" i="1"/>
  <c r="R5" i="1"/>
  <c r="O5" i="1"/>
  <c r="R27" i="1" s="1"/>
  <c r="L33" i="1"/>
  <c r="L32" i="1"/>
  <c r="L31" i="1"/>
  <c r="L30" i="1"/>
  <c r="L29" i="1"/>
  <c r="L5" i="1"/>
  <c r="I5" i="1"/>
  <c r="L27" i="1" s="1"/>
  <c r="F33" i="1"/>
  <c r="F32" i="1"/>
  <c r="F31" i="1"/>
  <c r="F30" i="1"/>
  <c r="F29" i="1"/>
  <c r="F5" i="1"/>
  <c r="C5" i="1"/>
  <c r="DP27" i="1" l="1"/>
  <c r="DJ27" i="1"/>
  <c r="CL27" i="1"/>
  <c r="BZ27" i="1"/>
  <c r="BT27" i="1"/>
  <c r="AJ27" i="1"/>
  <c r="F27" i="1"/>
</calcChain>
</file>

<file path=xl/comments1.xml><?xml version="1.0" encoding="utf-8"?>
<comments xmlns="http://schemas.openxmlformats.org/spreadsheetml/2006/main">
  <authors>
    <author>dulmaa</author>
  </authors>
  <commentList>
    <comment ref="F41" authorId="0">
      <text>
        <r>
          <rPr>
            <b/>
            <sz val="8"/>
            <color indexed="81"/>
            <rFont val="Tahoma"/>
            <family val="2"/>
          </rPr>
          <t>dulmaa:</t>
        </r>
        <r>
          <rPr>
            <sz val="8"/>
            <color indexed="81"/>
            <rFont val="Tahoma"/>
            <family val="2"/>
          </rPr>
          <t xml:space="preserve">
Revising BOP 2011</t>
        </r>
      </text>
    </comment>
    <comment ref="F123" authorId="0">
      <text>
        <r>
          <rPr>
            <b/>
            <sz val="8"/>
            <color indexed="81"/>
            <rFont val="Tahoma"/>
            <family val="2"/>
          </rPr>
          <t>dulmaa:</t>
        </r>
        <r>
          <rPr>
            <sz val="8"/>
            <color indexed="81"/>
            <rFont val="Tahoma"/>
            <family val="2"/>
          </rPr>
          <t xml:space="preserve">
Revising BOP 2011</t>
        </r>
      </text>
    </comment>
    <comment ref="F136" authorId="0">
      <text>
        <r>
          <rPr>
            <b/>
            <sz val="8"/>
            <color indexed="81"/>
            <rFont val="Tahoma"/>
            <family val="2"/>
          </rPr>
          <t>dulmaa:</t>
        </r>
        <r>
          <rPr>
            <sz val="8"/>
            <color indexed="81"/>
            <rFont val="Tahoma"/>
            <family val="2"/>
          </rPr>
          <t xml:space="preserve">
Revisinh BOP 2011</t>
        </r>
      </text>
    </comment>
  </commentList>
</comments>
</file>

<file path=xl/sharedStrings.xml><?xml version="1.0" encoding="utf-8"?>
<sst xmlns="http://schemas.openxmlformats.org/spreadsheetml/2006/main" count="2003" uniqueCount="407">
  <si>
    <t>Хавсралт №1</t>
  </si>
  <si>
    <t>МОНГОЛ УЛСЫН ГАДААД ХӨРӨНГӨ ОРУУЛАЛТЫН 
ПОЗИЦИЙН ХУРААНГУЙ ТАЙЛАН</t>
  </si>
  <si>
    <t>А. ГАДААД АКТИВ</t>
  </si>
  <si>
    <t>Б. ГАДААД ПАССИВ</t>
  </si>
  <si>
    <t>1. Шууд хөрөнгө оруулалт (гадаад руу)</t>
  </si>
  <si>
    <t>6. Шууд хөрөнгө оруулалт (гадаадаас)</t>
  </si>
  <si>
    <t>1.2 Бусад хөрөнгө</t>
  </si>
  <si>
    <t>6.2 Бусад хөрөнгө</t>
  </si>
  <si>
    <t>2.1 Хөрөнгийн хувьцаа</t>
  </si>
  <si>
    <t>7.1 Хөрөнгийн хувьцаа</t>
  </si>
  <si>
    <t>2.2 Өрийн бичиг</t>
  </si>
  <si>
    <t>7.2 Өрийн бичиг</t>
  </si>
  <si>
    <t>4. Бусад хөрөнгө оруулалт</t>
  </si>
  <si>
    <t>9. Бусад хөрөнгө оруулалт</t>
  </si>
  <si>
    <t>4.1 Худалдааны зээл</t>
  </si>
  <si>
    <t>9.1 Худалдааны зээл</t>
  </si>
  <si>
    <t>4.2 Зээл</t>
  </si>
  <si>
    <t>9.2 Зээл</t>
  </si>
  <si>
    <t>4.2.1 Төв банк</t>
  </si>
  <si>
    <t>9.2.1 Төв банк</t>
  </si>
  <si>
    <t>4.2.2 Засгийн газар</t>
  </si>
  <si>
    <t>9.2.2 Засгийн газар</t>
  </si>
  <si>
    <t>4.2.3 Банк санхүүгийн байгууллага</t>
  </si>
  <si>
    <t>9.2.3 Банк санхүүгийн байгууллага</t>
  </si>
  <si>
    <t>4.3 Бэлэн мөнгө ба харилцах</t>
  </si>
  <si>
    <t>9.3 Бэлэн мөнгө ба харилцах</t>
  </si>
  <si>
    <t>4.4 Бусад актив</t>
  </si>
  <si>
    <t>9.4 Бусад пассив</t>
  </si>
  <si>
    <t>5. Нөөц актив</t>
  </si>
  <si>
    <t>В. ПОЗИЦ</t>
  </si>
  <si>
    <t>5.1 Мөнгөжсөн алт</t>
  </si>
  <si>
    <t>5.2 Зээлжих тусгай эрх</t>
  </si>
  <si>
    <t>10. Шууд хөрөнгө оруулалт (цэвэр)</t>
  </si>
  <si>
    <t>5.3 ОУВС-д байршуулсан хөрөнгө (цэвэр)</t>
  </si>
  <si>
    <t>5.4 Бэлэн валют ба харилцах</t>
  </si>
  <si>
    <t>5.5 Үнэт цаас</t>
  </si>
  <si>
    <t>13. Бусад хөрөнгө оруулалт (цэвэр)</t>
  </si>
  <si>
    <t>14. Нөөц актив</t>
  </si>
  <si>
    <t>5.7 Бусад нөөц актив</t>
  </si>
  <si>
    <t>Хавсралт №2</t>
  </si>
  <si>
    <t>Series_Code</t>
  </si>
  <si>
    <t>9488995.Z1...</t>
  </si>
  <si>
    <t>9488995CZ1...</t>
  </si>
  <si>
    <t>9488505.Z1...</t>
  </si>
  <si>
    <t>9488506..1...</t>
  </si>
  <si>
    <t>9488507..1...</t>
  </si>
  <si>
    <t>9488508..1...</t>
  </si>
  <si>
    <t>9488530..1...</t>
  </si>
  <si>
    <t>9488535..1...</t>
  </si>
  <si>
    <t>9488540..1...</t>
  </si>
  <si>
    <t>9488602.Z1...</t>
  </si>
  <si>
    <t>9488610..1...</t>
  </si>
  <si>
    <t>9488611..1...</t>
  </si>
  <si>
    <t>9488612..1...</t>
  </si>
  <si>
    <t>9488613..1...</t>
  </si>
  <si>
    <t>9488614..1...</t>
  </si>
  <si>
    <t>9488619..1...</t>
  </si>
  <si>
    <t>9488620..1...</t>
  </si>
  <si>
    <t>9488621..1...</t>
  </si>
  <si>
    <t>9488622..1...</t>
  </si>
  <si>
    <t>9488623..1...</t>
  </si>
  <si>
    <t>9488624..1...</t>
  </si>
  <si>
    <t>9488630..1...</t>
  </si>
  <si>
    <t>9488631..1...</t>
  </si>
  <si>
    <t>9488632..1...</t>
  </si>
  <si>
    <t>9488633..1...</t>
  </si>
  <si>
    <t>9488634..1...</t>
  </si>
  <si>
    <t>9488900.Z1...</t>
  </si>
  <si>
    <t>9488901..1...</t>
  </si>
  <si>
    <t>9488902..1...</t>
  </si>
  <si>
    <t>9488903..1...</t>
  </si>
  <si>
    <t>9488904..1...</t>
  </si>
  <si>
    <t>9488703.Z1...</t>
  </si>
  <si>
    <t>9488706..1...</t>
  </si>
  <si>
    <t>9488707..1...</t>
  </si>
  <si>
    <t>9488708..1...</t>
  </si>
  <si>
    <t>9488709..1...</t>
  </si>
  <si>
    <t>9488710..1...</t>
  </si>
  <si>
    <t>9488711..1...</t>
  </si>
  <si>
    <t>9488712..1...</t>
  </si>
  <si>
    <t>9488714..1...</t>
  </si>
  <si>
    <t>9488715..1...</t>
  </si>
  <si>
    <t>9488717..1...</t>
  </si>
  <si>
    <t>9488718..1...</t>
  </si>
  <si>
    <t>9488719..1...</t>
  </si>
  <si>
    <t>9488720..1...</t>
  </si>
  <si>
    <t>9488721..1...</t>
  </si>
  <si>
    <t>9488722..1...</t>
  </si>
  <si>
    <t>9488723..1...</t>
  </si>
  <si>
    <t>9488724..1...</t>
  </si>
  <si>
    <t>9488725..1...</t>
  </si>
  <si>
    <t>9488726..1...</t>
  </si>
  <si>
    <t>9488727..1...</t>
  </si>
  <si>
    <t>9488730..1...</t>
  </si>
  <si>
    <t>9488731..1...</t>
  </si>
  <si>
    <t>9488732..1...</t>
  </si>
  <si>
    <t>9488733..1...</t>
  </si>
  <si>
    <t>9488734..1...</t>
  </si>
  <si>
    <t>9488736..1...</t>
  </si>
  <si>
    <t>9488737..1...</t>
  </si>
  <si>
    <t>9488738..1...</t>
  </si>
  <si>
    <t>9488739..1...</t>
  </si>
  <si>
    <t>9488740..1...</t>
  </si>
  <si>
    <t>9488741..1...</t>
  </si>
  <si>
    <t>9488742..1...</t>
  </si>
  <si>
    <t>9488743..1...</t>
  </si>
  <si>
    <t>9488744..1...</t>
  </si>
  <si>
    <t>9488745..1...</t>
  </si>
  <si>
    <t>9488746..1...</t>
  </si>
  <si>
    <t>9488747..1...</t>
  </si>
  <si>
    <t>9488748..1...</t>
  </si>
  <si>
    <t>9488802.Z1...</t>
  </si>
  <si>
    <t>9488812..1...</t>
  </si>
  <si>
    <t>9488811..1...</t>
  </si>
  <si>
    <t>9488810..1...</t>
  </si>
  <si>
    <t>9488803..1...</t>
  </si>
  <si>
    <t>9488808..1...</t>
  </si>
  <si>
    <t>9488808A.1...</t>
  </si>
  <si>
    <t>9488808B.1...</t>
  </si>
  <si>
    <t>9488806..1...</t>
  </si>
  <si>
    <t>9488806S.1...</t>
  </si>
  <si>
    <t>9488806T.1...</t>
  </si>
  <si>
    <t>9488806U.1...</t>
  </si>
  <si>
    <t>9488814A.1...</t>
  </si>
  <si>
    <t>9488813..1...</t>
  </si>
  <si>
    <t>9488995DZ1...</t>
  </si>
  <si>
    <t>9488555.Z1...</t>
  </si>
  <si>
    <t>9488556..1...</t>
  </si>
  <si>
    <t>9488557..1...</t>
  </si>
  <si>
    <t>9488558..1...</t>
  </si>
  <si>
    <t>9488580..1...</t>
  </si>
  <si>
    <t>9488585..1...</t>
  </si>
  <si>
    <t>9488590..1...</t>
  </si>
  <si>
    <t>9488652.Z1...</t>
  </si>
  <si>
    <t>9488660..1...</t>
  </si>
  <si>
    <t>9488663..1...</t>
  </si>
  <si>
    <t>9488664..1...</t>
  </si>
  <si>
    <t>9488669..1...</t>
  </si>
  <si>
    <t>9488670..1...</t>
  </si>
  <si>
    <t>9488671..1...</t>
  </si>
  <si>
    <t>9488672..1...</t>
  </si>
  <si>
    <t>9488673..1...</t>
  </si>
  <si>
    <t>9488674..1...</t>
  </si>
  <si>
    <t>9488680..1...</t>
  </si>
  <si>
    <t>9488681..1...</t>
  </si>
  <si>
    <t>9488682..1...</t>
  </si>
  <si>
    <t>9488683..1...</t>
  </si>
  <si>
    <t>9488684..1...</t>
  </si>
  <si>
    <t>9488905.Z1...</t>
  </si>
  <si>
    <t>9488906..1...</t>
  </si>
  <si>
    <t>9488907..1...</t>
  </si>
  <si>
    <t>9488908..1...</t>
  </si>
  <si>
    <t>9488909..1...</t>
  </si>
  <si>
    <t>9488753.Z1...</t>
  </si>
  <si>
    <t>9488756..1...</t>
  </si>
  <si>
    <t>9488757..1...</t>
  </si>
  <si>
    <t>9488758..1...</t>
  </si>
  <si>
    <t>9488759..1...</t>
  </si>
  <si>
    <t>9488760..1...</t>
  </si>
  <si>
    <t>9488761..1...</t>
  </si>
  <si>
    <t>9488762..1...</t>
  </si>
  <si>
    <t>9488764..1...</t>
  </si>
  <si>
    <t>9488765..1...</t>
  </si>
  <si>
    <t>9488766..1...</t>
  </si>
  <si>
    <t>9488767..1...</t>
  </si>
  <si>
    <t>9488768..1...</t>
  </si>
  <si>
    <t>9488769..1...</t>
  </si>
  <si>
    <t>9488770..1...</t>
  </si>
  <si>
    <t>9488771..1...</t>
  </si>
  <si>
    <t>9488772..1...</t>
  </si>
  <si>
    <t>9488773..1...</t>
  </si>
  <si>
    <t>9488774..1...</t>
  </si>
  <si>
    <t>9488775..1...</t>
  </si>
  <si>
    <t>9488776..1...</t>
  </si>
  <si>
    <t>9488777..1...</t>
  </si>
  <si>
    <t>9488780..1...</t>
  </si>
  <si>
    <t>9488781..1...</t>
  </si>
  <si>
    <t>9488782..1...</t>
  </si>
  <si>
    <t>9488783..1...</t>
  </si>
  <si>
    <t>9488784..1...</t>
  </si>
  <si>
    <t>9488786..1...</t>
  </si>
  <si>
    <t>9488787..1...</t>
  </si>
  <si>
    <t>9488788..1...</t>
  </si>
  <si>
    <t>9488789..1...</t>
  </si>
  <si>
    <t>9488790..1...</t>
  </si>
  <si>
    <t>9488791..1...</t>
  </si>
  <si>
    <t>9488792..1...</t>
  </si>
  <si>
    <t>9488793..1...</t>
  </si>
  <si>
    <t>9488794..1...</t>
  </si>
  <si>
    <t>9488795..1...</t>
  </si>
  <si>
    <t>9488796..1...</t>
  </si>
  <si>
    <t>9488797..1...</t>
  </si>
  <si>
    <t>9488798..1...</t>
  </si>
  <si>
    <t>2. Багцын хөрөнгө оруулалт</t>
  </si>
  <si>
    <t>7. Багцын хөрөнгө оруулалт</t>
  </si>
  <si>
    <t>11. Багцын хөрөнгө оруулалт (цэвэр)</t>
  </si>
  <si>
    <t>Үзүүлэлт</t>
  </si>
  <si>
    <t>Гадаад хөрөнгө оруулалтын позиц (цэвэр)</t>
  </si>
  <si>
    <t>I.  Гадаад актив</t>
  </si>
  <si>
    <t xml:space="preserve">1. Шууд хөрөнгө оруулалт (гадаад руу)  </t>
  </si>
  <si>
    <t>1.2  Бусад хөрөнгө</t>
  </si>
  <si>
    <t xml:space="preserve">2.1.2  Засгийн газар </t>
  </si>
  <si>
    <t xml:space="preserve">2.1.1  Төв банк </t>
  </si>
  <si>
    <t xml:space="preserve">2.1  Хөрөнгийн хувьцаа </t>
  </si>
  <si>
    <t xml:space="preserve">2.2.1  Бонд, үнэт цаас </t>
  </si>
  <si>
    <t xml:space="preserve">2.2.1.1  Төвбанк </t>
  </si>
  <si>
    <t xml:space="preserve">2.2.1.2  Засгийн газар </t>
  </si>
  <si>
    <t>2.1.3  Банкууд</t>
  </si>
  <si>
    <t xml:space="preserve">2.2.1.3  Банкууд </t>
  </si>
  <si>
    <t xml:space="preserve">2.2.1.4  Бусад салбар </t>
  </si>
  <si>
    <t xml:space="preserve">2.1.4  Бусад салбар </t>
  </si>
  <si>
    <t xml:space="preserve">2.2.2  Мөнгөний захын хэрэгсэл </t>
  </si>
  <si>
    <t>2.2.2.1  Төв банк</t>
  </si>
  <si>
    <t xml:space="preserve">2.2.2.2  Засгийн газар </t>
  </si>
  <si>
    <t xml:space="preserve">2.2.2.3  Банкууд </t>
  </si>
  <si>
    <t xml:space="preserve">2.2.2.4  Бусад салбар </t>
  </si>
  <si>
    <t xml:space="preserve">3.  Санхүүгийн үүсмэл хэрэгсэл </t>
  </si>
  <si>
    <t>3.1  Төв банк</t>
  </si>
  <si>
    <t>3.2  Засгийн газар</t>
  </si>
  <si>
    <t>3.3  Банкууд</t>
  </si>
  <si>
    <t xml:space="preserve">3.4  Бусад салбар </t>
  </si>
  <si>
    <t>4.  Бусад хөрөнгө оруулалт</t>
  </si>
  <si>
    <t xml:space="preserve">4.1  Худалдааны зээллэг </t>
  </si>
  <si>
    <t xml:space="preserve">4.1.1  Засгийн газар </t>
  </si>
  <si>
    <t>Урт хугацааны</t>
  </si>
  <si>
    <t>Богино хугацааны</t>
  </si>
  <si>
    <t>4.1.2  Бусад салбар</t>
  </si>
  <si>
    <t>4.2  Зээл</t>
  </si>
  <si>
    <t xml:space="preserve">4.2.1  Төв банк </t>
  </si>
  <si>
    <t>4.2.2  Засгийн газар</t>
  </si>
  <si>
    <t>4.2.3  Банкууд</t>
  </si>
  <si>
    <t>4.2.4  Бусад салбар</t>
  </si>
  <si>
    <t>4.3  Бэлэн мөнгө ба харилцах</t>
  </si>
  <si>
    <t>4.3.1  Төв банк</t>
  </si>
  <si>
    <t xml:space="preserve">4.3.2  Засгийн газар </t>
  </si>
  <si>
    <t>4.3.3  Банкууд</t>
  </si>
  <si>
    <t xml:space="preserve">4.3.4  Бусад салбар </t>
  </si>
  <si>
    <t xml:space="preserve">4.4  Бусад актив </t>
  </si>
  <si>
    <t>4.4.1  Төв банк</t>
  </si>
  <si>
    <t xml:space="preserve">4.4.2  Засгийн газар </t>
  </si>
  <si>
    <t>4.4.3  Банкууд</t>
  </si>
  <si>
    <t>4.4.4  Бусад салбар</t>
  </si>
  <si>
    <t>5.  Нөөц актив</t>
  </si>
  <si>
    <t>5.1  Мөнгөжсөн алт</t>
  </si>
  <si>
    <t xml:space="preserve">5.2  Зээлжих тусгай эрх </t>
  </si>
  <si>
    <t>5.3 ОУВС-д байршуулсан хөрөнгө</t>
  </si>
  <si>
    <t xml:space="preserve">5.4 Бэлэн валют ба харилцах </t>
  </si>
  <si>
    <t xml:space="preserve">5.4.1  Бэлэн мөнгө ба харилцах </t>
  </si>
  <si>
    <t xml:space="preserve">5.4.1.2  Банкууд дахь </t>
  </si>
  <si>
    <t>5.4.1.1  Төв банк дахь</t>
  </si>
  <si>
    <t xml:space="preserve">5.4.2  Үнэт цаас </t>
  </si>
  <si>
    <t>5.4.2.1 Хөрөнгийн хувьцаа</t>
  </si>
  <si>
    <t xml:space="preserve">5.4.2.2  Бонд, үнэт цаас, өрийн бичиг </t>
  </si>
  <si>
    <t>5.4.2.3  Мөнгөний захын хэрэгсэл</t>
  </si>
  <si>
    <t xml:space="preserve">5.4.3 Санхүүгийн үүсмэл хэрэгсэл (цэвэр) </t>
  </si>
  <si>
    <t xml:space="preserve">5.5  Бусад актив </t>
  </si>
  <si>
    <t>II.  Гадаад пассив</t>
  </si>
  <si>
    <t>1.  Шууд хөрөнгө оруулалт (гадаадаас)</t>
  </si>
  <si>
    <t>2.  Багцын хөрөнгө оруулалт</t>
  </si>
  <si>
    <t xml:space="preserve">2.1 Хөрөнгийн хувьцаа </t>
  </si>
  <si>
    <t xml:space="preserve">2.1.1  Банкууд </t>
  </si>
  <si>
    <t xml:space="preserve">2.1.2  Бусад салбар </t>
  </si>
  <si>
    <t xml:space="preserve">2.2  Өрийн бичиг </t>
  </si>
  <si>
    <t>2.2.1.1  Төв банк</t>
  </si>
  <si>
    <t>2.2.1.2  Засгийн газар</t>
  </si>
  <si>
    <t>2.2.1.4  Бусад салбар</t>
  </si>
  <si>
    <t>2.2.2  Мөнгөний захын хэрэгсэл</t>
  </si>
  <si>
    <t xml:space="preserve">2.2.2.1  Төв банк </t>
  </si>
  <si>
    <t>2.2.2.2  Засгийн газар</t>
  </si>
  <si>
    <t xml:space="preserve">3.2  Засгийн газар </t>
  </si>
  <si>
    <t xml:space="preserve">3.3  Банкууд </t>
  </si>
  <si>
    <t>3.4  Бусад салбар</t>
  </si>
  <si>
    <t>4.1  Худалдааны зээллэг</t>
  </si>
  <si>
    <t>4.1.1  Засгийн газар</t>
  </si>
  <si>
    <t xml:space="preserve">4.1.2  Бусад салбар </t>
  </si>
  <si>
    <t>4.2.1  Төв банк</t>
  </si>
  <si>
    <t xml:space="preserve">ОУВС-гийн зээл         </t>
  </si>
  <si>
    <t>Бусад урт хугацааны</t>
  </si>
  <si>
    <t xml:space="preserve">Урт хугацааны </t>
  </si>
  <si>
    <t xml:space="preserve">Богино хугацааны  </t>
  </si>
  <si>
    <t xml:space="preserve">4.4.4  Бусад салбар </t>
  </si>
  <si>
    <t xml:space="preserve">4.3.3  Банкууд </t>
  </si>
  <si>
    <t>4.4  Бусад пассив</t>
  </si>
  <si>
    <t xml:space="preserve">4.4.1  Төв банк </t>
  </si>
  <si>
    <t xml:space="preserve">Богино хугацааны </t>
  </si>
  <si>
    <t>1.1.1  Салбар компаниас авах</t>
  </si>
  <si>
    <t xml:space="preserve">1.1.2  Салбар компанид өгөх (-)                    </t>
  </si>
  <si>
    <t>1.2.1  Салбар компаниас авах</t>
  </si>
  <si>
    <t xml:space="preserve">1.2.2  Салбар компанид өгөх  (-)                    </t>
  </si>
  <si>
    <t>1.1.1  Хөрөнгө оруулагчаас авах</t>
  </si>
  <si>
    <t xml:space="preserve">1.1.2  Хөрөнгө оруулагчид өгөх  (-)                    </t>
  </si>
  <si>
    <t xml:space="preserve">1.2  Бусад хөрөнгө </t>
  </si>
  <si>
    <t xml:space="preserve">1.2.1  Хөрөнгө оруулагчаас авах </t>
  </si>
  <si>
    <t>1.2.2  Хөрөнгө оруулагчид өгөх  (-)</t>
  </si>
  <si>
    <t xml:space="preserve">1.1 Хувь нийлүүлсэн хөрөнгө ба ашгийн дахин хөрөнгө оруулалт                        </t>
  </si>
  <si>
    <t xml:space="preserve">1.1  Хувь нийлүүлсэн хөрөнгө ба ашгийн дахин хөрөнгө оруулалт                         </t>
  </si>
  <si>
    <t>Тайлбар: Энэхүү тайлан дахь гадаад өрийн үлдэгдлийн дүн нь тооцох аргачлалаас шалтгаалан гадаад өрийн тоймын дүнгээс зөрүүтэй болно.</t>
  </si>
  <si>
    <t>1.1 Хувь нийлүүлсэн хөрөнгө ба ашгийн дахин оруулалт</t>
  </si>
  <si>
    <t>6.1 Хувь нийлүүлсэн хөрөнгө ба ашгийн дахин оруулалт</t>
  </si>
  <si>
    <t>3. Санхүүгийн дериватив</t>
  </si>
  <si>
    <t>8. Санхүүгийн дериватив</t>
  </si>
  <si>
    <t>4.2.4 Аж ахуйн нэгж</t>
  </si>
  <si>
    <t>9.2.4 Аж ахуйн нэгж</t>
  </si>
  <si>
    <t>12. Санхүүгийн дериватив (цэвэр)</t>
  </si>
  <si>
    <t>5.6 Санхүүгийн дериватив (цэвэр)</t>
  </si>
  <si>
    <t>/Сая ам.доллараар/</t>
  </si>
  <si>
    <t>(Мянган ам.доллараар)</t>
  </si>
  <si>
    <t>Дансны код</t>
  </si>
  <si>
    <t>Позицийн тусгагдсан өөрчлөлтүүд:</t>
  </si>
  <si>
    <t>Нийт</t>
  </si>
  <si>
    <t>Гүйлгээ</t>
  </si>
  <si>
    <t xml:space="preserve">Үнийн </t>
  </si>
  <si>
    <t xml:space="preserve">Бусад </t>
  </si>
  <si>
    <t xml:space="preserve">Ханшийн </t>
  </si>
  <si>
    <t>Монгол Улсын Гадаад хөрөнгө оруулалтын позицийн дэлгэрэнгүй тайлан</t>
  </si>
  <si>
    <t>Эцсийн үлдэгдэл
2014.09.30</t>
  </si>
  <si>
    <t>Эцсийн үлдэгдэл
2015.03.31</t>
  </si>
  <si>
    <t>Эцсийн үлдэгдэл
2015.06.30</t>
  </si>
  <si>
    <t>Эцсийн үлдэгдэл
2014.12.31</t>
  </si>
  <si>
    <t>Эцсийн үлдэгдэл
2015.09.30</t>
  </si>
  <si>
    <t>2015 оны 4 дүгээр улирал</t>
  </si>
  <si>
    <t>Эцсийн үлдэгдэл
2015.12.31</t>
  </si>
  <si>
    <t>Эхний үлдэгдэл 
2010.12.31</t>
  </si>
  <si>
    <t>Эцсийн үлдэгдэл
2011.03.31</t>
  </si>
  <si>
    <t>Эцсийн үлдэгдэл
2011.06.30</t>
  </si>
  <si>
    <t>Эцсийн үлдэгдэл
2011.09.30</t>
  </si>
  <si>
    <t>Эцсийн үлдэгдэл
2011.12.31</t>
  </si>
  <si>
    <t>Эхний үлдэгдэл
2012.03.31</t>
  </si>
  <si>
    <t>Эцсийн үлдэгдэл
2012.06.30</t>
  </si>
  <si>
    <t>Эцсийн үлдэгдэл
2012.09.30</t>
  </si>
  <si>
    <t>Эцсийн үлдэгдэл
2012.12.31</t>
  </si>
  <si>
    <t>Эцсийн үлдэгдэл
2013.03.31</t>
  </si>
  <si>
    <t>Эцсийн үлдэгдэл
2013.06.30</t>
  </si>
  <si>
    <t>Эцсийн үлдэгдэл
2013.09.30</t>
  </si>
  <si>
    <t>Эцсийн үлдэгдэл
2014.03.31</t>
  </si>
  <si>
    <t>Эцсийн үлдэгдэл
2014.06.30</t>
  </si>
  <si>
    <t>\</t>
  </si>
  <si>
    <t>Changes in position reflecting: Q4</t>
  </si>
  <si>
    <t>Total</t>
  </si>
  <si>
    <t>2010 оны 4 дүгээр улирал</t>
  </si>
  <si>
    <t>2011 оны 1 дүгээр улирал</t>
  </si>
  <si>
    <t>2011 оны 2 дугаар улирал</t>
  </si>
  <si>
    <t>2011 оны 3 дугаар улирал</t>
  </si>
  <si>
    <t>2011 оны 4 дүгээр улирал</t>
  </si>
  <si>
    <t>2012 оны 1 дүгээр улирал</t>
  </si>
  <si>
    <t>2012 оны 2 дугаар улирал</t>
  </si>
  <si>
    <t>2012 оны 3 дугаар улирал</t>
  </si>
  <si>
    <t>2012 оны 4 дүгээр улирал</t>
  </si>
  <si>
    <t>2013 оны 1 дүгээр улирал</t>
  </si>
  <si>
    <t>2013 оны 2 дугаар улирал</t>
  </si>
  <si>
    <t>2013 оны 3 дугаар улирал</t>
  </si>
  <si>
    <t>2013 оны 4 дүгээр улирал</t>
  </si>
  <si>
    <t>2014 оны 1 дүгээр улирал</t>
  </si>
  <si>
    <t>2014 оны 2 дугаар улирал</t>
  </si>
  <si>
    <t>2014 оны 3 дугаар улирал</t>
  </si>
  <si>
    <t>2014 оны 4 дүгээр улирал</t>
  </si>
  <si>
    <t>2015 оны 1 дүгээр улирал</t>
  </si>
  <si>
    <t>2015 оны 2 дугаар улирал</t>
  </si>
  <si>
    <t>2015 оны 3 дугаар улирал</t>
  </si>
  <si>
    <t>2010 4-р улирал</t>
  </si>
  <si>
    <t>2011 1-р улирал</t>
  </si>
  <si>
    <t>2011 2-р улирал</t>
  </si>
  <si>
    <t>Холбоос:</t>
  </si>
  <si>
    <t>2011 3-р улирал</t>
  </si>
  <si>
    <t>2011 4-р улирал</t>
  </si>
  <si>
    <t>2012 1-р улирал</t>
  </si>
  <si>
    <t>2012 2-р улирал</t>
  </si>
  <si>
    <t>2012 3-р улирал</t>
  </si>
  <si>
    <t>2012 4-р улирал</t>
  </si>
  <si>
    <t>2013 1-р улирал</t>
  </si>
  <si>
    <t>2013 2-р улирал</t>
  </si>
  <si>
    <t>2013 3-р улирал</t>
  </si>
  <si>
    <t>2013 4-р улирал</t>
  </si>
  <si>
    <t>2014 1-р улирал</t>
  </si>
  <si>
    <t>2014 2-р улирал</t>
  </si>
  <si>
    <t>2014 3-р улирал</t>
  </si>
  <si>
    <t>2014 4-р улирал</t>
  </si>
  <si>
    <t>2015 1-р улирал</t>
  </si>
  <si>
    <t>2015 2-р улирал</t>
  </si>
  <si>
    <t>2015 3-р улирал</t>
  </si>
  <si>
    <t>2015 4-р улирал</t>
  </si>
  <si>
    <t>Эхний 
 үлдэгдэл 
2013.12.31</t>
  </si>
  <si>
    <t>МОНГОЛ УЛСЫН ГАДААД ХӨРӨНГӨ ОРУУЛАЛТЫН 
ПОЗИЦИЙН ТАЙЛАН</t>
  </si>
  <si>
    <t>Хураангуй тайлан</t>
  </si>
  <si>
    <t>Үлдэгдлийн тайлан</t>
  </si>
  <si>
    <t>Дэлгэрэнгүй тайлан</t>
  </si>
  <si>
    <t>Хавсралт</t>
  </si>
  <si>
    <t xml:space="preserve">Нэгж </t>
  </si>
  <si>
    <t>Давтамж</t>
  </si>
  <si>
    <t>Төрөл</t>
  </si>
  <si>
    <t>Сая $</t>
  </si>
  <si>
    <t>Улирал</t>
  </si>
  <si>
    <t>Үлдэгдэл</t>
  </si>
  <si>
    <t>Үлд/урсгал</t>
  </si>
  <si>
    <t>Холбогдох мэдээллүүд:</t>
  </si>
  <si>
    <t>Аргачлал</t>
  </si>
  <si>
    <t>Монголбанкны Судалгаа, Статистикийн газрын Статистикийн хэлтэс Утас: 327088, 323243</t>
  </si>
  <si>
    <t>Цахим шуудан:</t>
  </si>
  <si>
    <t>bop@mongolbank.mn</t>
  </si>
  <si>
    <t>Цахим хуудас:</t>
  </si>
  <si>
    <t>Мян $</t>
  </si>
  <si>
    <t>https://www.mongolbank.mn</t>
  </si>
  <si>
    <t>Холбоо барих нэгж, утас:</t>
  </si>
  <si>
    <t>2016 оны 1 дүгээр улирал</t>
  </si>
  <si>
    <t>Эцсийн үлдэгдэл
2016.03.31</t>
  </si>
  <si>
    <t>2016 1-р улирал</t>
  </si>
  <si>
    <t>Монгол Улсын Гадаад хөрөнгө оруулалтын үлдэгдэл, 2016 оны 1 дүгээр улирлын гүйцэтгэл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</si>
</sst>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"/>
    <numFmt numFmtId="165" formatCode="#,##0.0_);\(#,##0.0\)"/>
    <numFmt numFmtId="166" formatCode="_(* #,##0.0_);_(* \(#,##0.0\);_(* &quot;-&quot;??_);_(@_)"/>
    <numFmt numFmtId="167" formatCode="#,##0.00,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  <charset val="204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</font>
    <font>
      <sz val="10"/>
      <name val="Arial"/>
      <family val="2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u/>
      <sz val="10"/>
      <color theme="10"/>
      <name val="Times New Roman"/>
      <family val="1"/>
    </font>
    <font>
      <b/>
      <u/>
      <sz val="11"/>
      <color theme="10"/>
      <name val="Times New Roman"/>
      <family val="1"/>
    </font>
    <font>
      <b/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/>
  </cellStyleXfs>
  <cellXfs count="150">
    <xf numFmtId="0" fontId="0" fillId="0" borderId="0" xfId="0"/>
    <xf numFmtId="0" fontId="3" fillId="0" borderId="0" xfId="2" applyFont="1" applyBorder="1" applyAlignment="1">
      <alignment horizontal="left" vertical="center" indent="1"/>
    </xf>
    <xf numFmtId="164" fontId="3" fillId="0" borderId="0" xfId="2" applyNumberFormat="1" applyFont="1" applyBorder="1" applyAlignment="1">
      <alignment vertical="center"/>
    </xf>
    <xf numFmtId="165" fontId="4" fillId="0" borderId="0" xfId="3" applyNumberFormat="1" applyFont="1" applyBorder="1" applyAlignment="1">
      <alignment horizontal="right" vertical="center"/>
    </xf>
    <xf numFmtId="0" fontId="2" fillId="0" borderId="0" xfId="2" applyFont="1" applyBorder="1" applyAlignment="1">
      <alignment vertical="center"/>
    </xf>
    <xf numFmtId="0" fontId="6" fillId="0" borderId="0" xfId="2" applyFont="1" applyBorder="1" applyAlignment="1">
      <alignment horizontal="left" vertical="center" indent="1"/>
    </xf>
    <xf numFmtId="0" fontId="2" fillId="0" borderId="0" xfId="2" applyFont="1" applyBorder="1" applyAlignment="1">
      <alignment horizontal="left" vertical="center" indent="1"/>
    </xf>
    <xf numFmtId="165" fontId="2" fillId="0" borderId="0" xfId="3" applyNumberFormat="1" applyFont="1" applyBorder="1" applyAlignment="1">
      <alignment horizontal="right" vertical="center"/>
    </xf>
    <xf numFmtId="0" fontId="7" fillId="0" borderId="0" xfId="2" applyFont="1" applyBorder="1" applyAlignment="1">
      <alignment horizontal="left" vertical="center" indent="1"/>
    </xf>
    <xf numFmtId="164" fontId="7" fillId="0" borderId="0" xfId="2" applyNumberFormat="1" applyFont="1" applyBorder="1" applyAlignment="1">
      <alignment vertical="center"/>
    </xf>
    <xf numFmtId="0" fontId="7" fillId="0" borderId="0" xfId="2" applyFont="1" applyFill="1" applyBorder="1" applyAlignment="1">
      <alignment horizontal="left" vertical="center" indent="1"/>
    </xf>
    <xf numFmtId="164" fontId="7" fillId="0" borderId="0" xfId="3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horizontal="left" vertical="center" indent="2"/>
    </xf>
    <xf numFmtId="164" fontId="2" fillId="0" borderId="0" xfId="3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horizontal="left" vertical="center" indent="1"/>
    </xf>
    <xf numFmtId="0" fontId="2" fillId="0" borderId="0" xfId="2" applyFont="1" applyFill="1" applyBorder="1" applyAlignment="1">
      <alignment horizontal="left" vertical="center" indent="4"/>
    </xf>
    <xf numFmtId="164" fontId="2" fillId="0" borderId="0" xfId="3" applyNumberFormat="1" applyFont="1" applyBorder="1" applyAlignment="1">
      <alignment vertical="center"/>
    </xf>
    <xf numFmtId="0" fontId="7" fillId="0" borderId="0" xfId="2" applyFont="1" applyBorder="1" applyAlignment="1">
      <alignment vertical="center"/>
    </xf>
    <xf numFmtId="164" fontId="7" fillId="0" borderId="0" xfId="3" applyNumberFormat="1" applyFont="1" applyBorder="1" applyAlignment="1">
      <alignment vertical="center"/>
    </xf>
    <xf numFmtId="0" fontId="3" fillId="0" borderId="3" xfId="2" applyFont="1" applyBorder="1" applyAlignment="1">
      <alignment horizontal="left" vertical="center" indent="1"/>
    </xf>
    <xf numFmtId="164" fontId="2" fillId="0" borderId="3" xfId="2" applyNumberFormat="1" applyFont="1" applyBorder="1" applyAlignment="1">
      <alignment vertical="center"/>
    </xf>
    <xf numFmtId="0" fontId="2" fillId="0" borderId="3" xfId="2" applyFont="1" applyBorder="1" applyAlignment="1">
      <alignment horizontal="left" vertical="center" indent="1"/>
    </xf>
    <xf numFmtId="165" fontId="2" fillId="0" borderId="3" xfId="3" applyNumberFormat="1" applyFont="1" applyBorder="1" applyAlignment="1">
      <alignment horizontal="right" vertical="center"/>
    </xf>
    <xf numFmtId="164" fontId="2" fillId="0" borderId="0" xfId="2" applyNumberFormat="1" applyFont="1" applyBorder="1" applyAlignment="1">
      <alignment vertical="center"/>
    </xf>
    <xf numFmtId="0" fontId="12" fillId="0" borderId="0" xfId="2" applyFont="1" applyBorder="1" applyAlignment="1">
      <alignment horizontal="left" vertical="center" indent="1"/>
    </xf>
    <xf numFmtId="0" fontId="9" fillId="0" borderId="0" xfId="0" applyFont="1" applyFill="1" applyAlignment="1"/>
    <xf numFmtId="0" fontId="11" fillId="0" borderId="0" xfId="0" applyFont="1" applyFill="1" applyBorder="1"/>
    <xf numFmtId="165" fontId="11" fillId="0" borderId="0" xfId="1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/>
    <xf numFmtId="0" fontId="10" fillId="0" borderId="0" xfId="0" applyFont="1" applyFill="1" applyBorder="1" applyAlignment="1">
      <alignment vertical="center"/>
    </xf>
    <xf numFmtId="166" fontId="10" fillId="0" borderId="0" xfId="1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7" fillId="3" borderId="1" xfId="2" applyFont="1" applyFill="1" applyBorder="1" applyAlignment="1">
      <alignment horizontal="left" vertical="center" indent="1"/>
    </xf>
    <xf numFmtId="164" fontId="8" fillId="3" borderId="1" xfId="2" applyNumberFormat="1" applyFont="1" applyFill="1" applyBorder="1" applyAlignment="1">
      <alignment vertical="center"/>
    </xf>
    <xf numFmtId="0" fontId="14" fillId="0" borderId="0" xfId="0" applyFont="1" applyFill="1"/>
    <xf numFmtId="0" fontId="14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16" fillId="3" borderId="4" xfId="0" applyFont="1" applyFill="1" applyBorder="1" applyAlignment="1" applyProtection="1">
      <alignment vertical="center" wrapText="1"/>
    </xf>
    <xf numFmtId="0" fontId="16" fillId="3" borderId="5" xfId="0" applyFont="1" applyFill="1" applyBorder="1" applyAlignment="1" applyProtection="1">
      <alignment vertical="center"/>
    </xf>
    <xf numFmtId="14" fontId="16" fillId="3" borderId="5" xfId="0" applyNumberFormat="1" applyFont="1" applyFill="1" applyBorder="1" applyAlignment="1" applyProtection="1">
      <protection locked="0"/>
    </xf>
    <xf numFmtId="0" fontId="15" fillId="0" borderId="6" xfId="0" applyFont="1" applyFill="1" applyBorder="1" applyAlignment="1" applyProtection="1">
      <alignment wrapText="1"/>
    </xf>
    <xf numFmtId="0" fontId="15" fillId="0" borderId="7" xfId="0" applyFont="1" applyFill="1" applyBorder="1" applyAlignment="1" applyProtection="1">
      <alignment horizontal="left"/>
    </xf>
    <xf numFmtId="166" fontId="15" fillId="0" borderId="7" xfId="1" applyNumberFormat="1" applyFont="1" applyFill="1" applyBorder="1" applyAlignment="1" applyProtection="1">
      <alignment horizontal="right"/>
      <protection locked="0"/>
    </xf>
    <xf numFmtId="0" fontId="16" fillId="4" borderId="6" xfId="0" applyFont="1" applyFill="1" applyBorder="1" applyAlignment="1" applyProtection="1">
      <alignment wrapText="1"/>
    </xf>
    <xf numFmtId="0" fontId="16" fillId="4" borderId="7" xfId="0" applyFont="1" applyFill="1" applyBorder="1" applyAlignment="1" applyProtection="1">
      <alignment horizontal="left"/>
    </xf>
    <xf numFmtId="164" fontId="16" fillId="4" borderId="7" xfId="1" applyNumberFormat="1" applyFont="1" applyFill="1" applyBorder="1" applyAlignment="1" applyProtection="1">
      <alignment horizontal="right"/>
      <protection locked="0"/>
    </xf>
    <xf numFmtId="0" fontId="9" fillId="0" borderId="0" xfId="0" applyFont="1" applyFill="1"/>
    <xf numFmtId="0" fontId="16" fillId="0" borderId="6" xfId="0" applyFont="1" applyFill="1" applyBorder="1" applyAlignment="1" applyProtection="1">
      <alignment wrapText="1"/>
    </xf>
    <xf numFmtId="0" fontId="14" fillId="0" borderId="7" xfId="0" applyFont="1" applyFill="1" applyBorder="1" applyAlignment="1">
      <alignment horizontal="left"/>
    </xf>
    <xf numFmtId="164" fontId="14" fillId="0" borderId="7" xfId="0" applyNumberFormat="1" applyFont="1" applyFill="1" applyBorder="1"/>
    <xf numFmtId="0" fontId="16" fillId="2" borderId="6" xfId="0" applyFont="1" applyFill="1" applyBorder="1" applyAlignment="1" applyProtection="1">
      <alignment horizontal="left" wrapText="1" indent="1"/>
    </xf>
    <xf numFmtId="0" fontId="16" fillId="2" borderId="7" xfId="0" applyFont="1" applyFill="1" applyBorder="1" applyAlignment="1" applyProtection="1">
      <alignment horizontal="left"/>
    </xf>
    <xf numFmtId="164" fontId="16" fillId="2" borderId="7" xfId="1" applyNumberFormat="1" applyFont="1" applyFill="1" applyBorder="1" applyAlignment="1" applyProtection="1">
      <alignment horizontal="right"/>
      <protection locked="0"/>
    </xf>
    <xf numFmtId="0" fontId="15" fillId="0" borderId="6" xfId="0" applyFont="1" applyFill="1" applyBorder="1" applyAlignment="1" applyProtection="1">
      <alignment horizontal="left" wrapText="1" indent="3"/>
    </xf>
    <xf numFmtId="164" fontId="15" fillId="0" borderId="7" xfId="1" applyNumberFormat="1" applyFont="1" applyFill="1" applyBorder="1" applyAlignment="1" applyProtection="1">
      <alignment horizontal="right"/>
      <protection locked="0"/>
    </xf>
    <xf numFmtId="0" fontId="15" fillId="0" borderId="6" xfId="0" applyFont="1" applyFill="1" applyBorder="1" applyAlignment="1" applyProtection="1">
      <alignment horizontal="left" wrapText="1" indent="5"/>
    </xf>
    <xf numFmtId="0" fontId="15" fillId="0" borderId="6" xfId="0" applyFont="1" applyFill="1" applyBorder="1" applyAlignment="1" applyProtection="1">
      <alignment horizontal="left" wrapText="1" indent="7"/>
    </xf>
    <xf numFmtId="0" fontId="16" fillId="0" borderId="6" xfId="0" applyFont="1" applyFill="1" applyBorder="1" applyAlignment="1" applyProtection="1">
      <alignment horizontal="left" wrapText="1" indent="3"/>
    </xf>
    <xf numFmtId="0" fontId="15" fillId="0" borderId="6" xfId="0" applyFont="1" applyFill="1" applyBorder="1" applyAlignment="1" applyProtection="1">
      <alignment horizontal="left" wrapText="1" indent="9"/>
    </xf>
    <xf numFmtId="0" fontId="16" fillId="0" borderId="7" xfId="0" applyFont="1" applyFill="1" applyBorder="1" applyAlignment="1" applyProtection="1">
      <alignment horizontal="left"/>
    </xf>
    <xf numFmtId="164" fontId="16" fillId="0" borderId="7" xfId="1" applyNumberFormat="1" applyFont="1" applyFill="1" applyBorder="1" applyAlignment="1" applyProtection="1">
      <alignment horizontal="right"/>
      <protection locked="0"/>
    </xf>
    <xf numFmtId="0" fontId="15" fillId="0" borderId="8" xfId="0" applyFont="1" applyFill="1" applyBorder="1" applyAlignment="1" applyProtection="1">
      <alignment horizontal="left" wrapText="1" indent="9"/>
    </xf>
    <xf numFmtId="0" fontId="15" fillId="0" borderId="9" xfId="0" applyFont="1" applyFill="1" applyBorder="1" applyAlignment="1" applyProtection="1">
      <alignment horizontal="left"/>
    </xf>
    <xf numFmtId="164" fontId="15" fillId="0" borderId="9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Alignment="1">
      <alignment horizontal="left" indent="3"/>
    </xf>
    <xf numFmtId="0" fontId="17" fillId="0" borderId="0" xfId="0" applyFont="1" applyFill="1" applyAlignment="1"/>
    <xf numFmtId="0" fontId="15" fillId="0" borderId="0" xfId="0" applyFont="1" applyFill="1" applyBorder="1"/>
    <xf numFmtId="0" fontId="15" fillId="0" borderId="6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5" fillId="0" borderId="11" xfId="0" applyFont="1" applyFill="1" applyBorder="1"/>
    <xf numFmtId="0" fontId="16" fillId="0" borderId="0" xfId="0" applyFont="1" applyFill="1" applyBorder="1" applyAlignment="1" applyProtection="1">
      <alignment horizontal="left"/>
    </xf>
    <xf numFmtId="165" fontId="16" fillId="0" borderId="7" xfId="1" applyNumberFormat="1" applyFont="1" applyFill="1" applyBorder="1" applyAlignment="1" applyProtection="1">
      <alignment horizontal="right"/>
      <protection locked="0"/>
    </xf>
    <xf numFmtId="165" fontId="16" fillId="0" borderId="0" xfId="1" applyNumberFormat="1" applyFont="1" applyFill="1" applyBorder="1" applyAlignment="1" applyProtection="1">
      <alignment horizontal="right"/>
      <protection locked="0"/>
    </xf>
    <xf numFmtId="0" fontId="16" fillId="0" borderId="0" xfId="0" applyFont="1" applyFill="1" applyBorder="1"/>
    <xf numFmtId="0" fontId="15" fillId="0" borderId="0" xfId="0" applyFont="1" applyFill="1" applyBorder="1" applyAlignment="1">
      <alignment horizontal="left"/>
    </xf>
    <xf numFmtId="165" fontId="15" fillId="0" borderId="7" xfId="0" applyNumberFormat="1" applyFont="1" applyFill="1" applyBorder="1"/>
    <xf numFmtId="165" fontId="15" fillId="0" borderId="0" xfId="0" applyNumberFormat="1" applyFont="1" applyFill="1" applyBorder="1"/>
    <xf numFmtId="0" fontId="15" fillId="0" borderId="0" xfId="0" applyFont="1" applyFill="1" applyBorder="1" applyAlignment="1" applyProtection="1">
      <alignment horizontal="left"/>
    </xf>
    <xf numFmtId="165" fontId="15" fillId="0" borderId="7" xfId="1" applyNumberFormat="1" applyFont="1" applyFill="1" applyBorder="1" applyAlignment="1" applyProtection="1">
      <alignment horizontal="right"/>
      <protection locked="0"/>
    </xf>
    <xf numFmtId="165" fontId="15" fillId="0" borderId="0" xfId="1" applyNumberFormat="1" applyFont="1" applyFill="1" applyBorder="1" applyAlignment="1" applyProtection="1">
      <alignment horizontal="right"/>
      <protection locked="0"/>
    </xf>
    <xf numFmtId="165" fontId="15" fillId="0" borderId="6" xfId="1" applyNumberFormat="1" applyFont="1" applyFill="1" applyBorder="1" applyAlignment="1" applyProtection="1">
      <alignment horizontal="right"/>
      <protection locked="0"/>
    </xf>
    <xf numFmtId="165" fontId="15" fillId="0" borderId="9" xfId="1" applyNumberFormat="1" applyFont="1" applyFill="1" applyBorder="1" applyAlignment="1" applyProtection="1">
      <alignment horizontal="right"/>
      <protection locked="0"/>
    </xf>
    <xf numFmtId="165" fontId="15" fillId="0" borderId="12" xfId="1" applyNumberFormat="1" applyFont="1" applyFill="1" applyBorder="1" applyAlignment="1" applyProtection="1">
      <alignment horizontal="right"/>
      <protection locked="0"/>
    </xf>
    <xf numFmtId="0" fontId="15" fillId="0" borderId="12" xfId="0" applyFont="1" applyFill="1" applyBorder="1" applyAlignment="1" applyProtection="1">
      <alignment horizontal="left"/>
    </xf>
    <xf numFmtId="165" fontId="15" fillId="0" borderId="8" xfId="1" applyNumberFormat="1" applyFont="1" applyFill="1" applyBorder="1" applyAlignment="1" applyProtection="1">
      <alignment horizontal="right"/>
      <protection locked="0"/>
    </xf>
    <xf numFmtId="0" fontId="15" fillId="3" borderId="13" xfId="0" applyNumberFormat="1" applyFont="1" applyFill="1" applyBorder="1" applyAlignment="1" applyProtection="1">
      <alignment horizontal="center" vertical="center" wrapText="1"/>
    </xf>
    <xf numFmtId="0" fontId="15" fillId="3" borderId="5" xfId="0" applyNumberFormat="1" applyFont="1" applyFill="1" applyBorder="1" applyAlignment="1" applyProtection="1">
      <alignment horizontal="center" vertical="center" wrapText="1"/>
    </xf>
    <xf numFmtId="0" fontId="15" fillId="3" borderId="4" xfId="0" applyNumberFormat="1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horizontal="left"/>
    </xf>
    <xf numFmtId="165" fontId="16" fillId="4" borderId="7" xfId="1" applyNumberFormat="1" applyFont="1" applyFill="1" applyBorder="1" applyAlignment="1" applyProtection="1">
      <alignment horizontal="right"/>
      <protection locked="0"/>
    </xf>
    <xf numFmtId="165" fontId="16" fillId="4" borderId="0" xfId="1" applyNumberFormat="1" applyFont="1" applyFill="1" applyBorder="1" applyAlignment="1" applyProtection="1">
      <alignment horizontal="right"/>
      <protection locked="0"/>
    </xf>
    <xf numFmtId="0" fontId="16" fillId="2" borderId="0" xfId="0" applyFont="1" applyFill="1" applyBorder="1" applyAlignment="1" applyProtection="1">
      <alignment horizontal="left"/>
    </xf>
    <xf numFmtId="165" fontId="16" fillId="2" borderId="7" xfId="1" applyNumberFormat="1" applyFont="1" applyFill="1" applyBorder="1" applyAlignment="1" applyProtection="1">
      <alignment horizontal="right"/>
      <protection locked="0"/>
    </xf>
    <xf numFmtId="165" fontId="16" fillId="2" borderId="0" xfId="1" applyNumberFormat="1" applyFont="1" applyFill="1" applyBorder="1" applyAlignment="1" applyProtection="1">
      <alignment horizontal="right"/>
      <protection locked="0"/>
    </xf>
    <xf numFmtId="165" fontId="16" fillId="2" borderId="6" xfId="1" applyNumberFormat="1" applyFont="1" applyFill="1" applyBorder="1" applyAlignment="1" applyProtection="1">
      <alignment horizontal="right"/>
      <protection locked="0"/>
    </xf>
    <xf numFmtId="165" fontId="16" fillId="2" borderId="0" xfId="1" applyNumberFormat="1" applyFont="1" applyFill="1" applyBorder="1" applyAlignment="1" applyProtection="1">
      <alignment horizontal="right" wrapText="1"/>
      <protection locked="0"/>
    </xf>
    <xf numFmtId="2" fontId="18" fillId="0" borderId="0" xfId="0" applyNumberFormat="1" applyFont="1" applyFill="1" applyBorder="1" applyAlignment="1">
      <alignment horizontal="right" vertical="center"/>
    </xf>
    <xf numFmtId="165" fontId="18" fillId="0" borderId="0" xfId="3" applyNumberFormat="1" applyFont="1" applyBorder="1" applyAlignment="1">
      <alignment horizontal="right" vertical="center"/>
    </xf>
    <xf numFmtId="0" fontId="16" fillId="0" borderId="2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center" vertical="center" wrapText="1"/>
    </xf>
    <xf numFmtId="0" fontId="15" fillId="0" borderId="14" xfId="0" applyNumberFormat="1" applyFont="1" applyFill="1" applyBorder="1" applyAlignment="1" applyProtection="1">
      <alignment horizontal="center" vertical="center" wrapText="1"/>
    </xf>
    <xf numFmtId="167" fontId="5" fillId="3" borderId="1" xfId="2" applyNumberFormat="1" applyFont="1" applyFill="1" applyBorder="1" applyAlignment="1">
      <alignment vertical="center"/>
    </xf>
    <xf numFmtId="167" fontId="7" fillId="0" borderId="0" xfId="2" applyNumberFormat="1" applyFont="1" applyBorder="1" applyAlignment="1">
      <alignment vertical="center"/>
    </xf>
    <xf numFmtId="167" fontId="7" fillId="0" borderId="0" xfId="3" applyNumberFormat="1" applyFont="1" applyFill="1" applyBorder="1" applyAlignment="1">
      <alignment vertical="center"/>
    </xf>
    <xf numFmtId="167" fontId="2" fillId="0" borderId="0" xfId="3" applyNumberFormat="1" applyFont="1" applyFill="1" applyBorder="1" applyAlignment="1">
      <alignment vertical="center"/>
    </xf>
    <xf numFmtId="167" fontId="2" fillId="0" borderId="0" xfId="3" applyNumberFormat="1" applyFont="1" applyFill="1" applyBorder="1" applyAlignment="1">
      <alignment horizontal="right" vertical="center"/>
    </xf>
    <xf numFmtId="167" fontId="5" fillId="3" borderId="1" xfId="3" applyNumberFormat="1" applyFont="1" applyFill="1" applyBorder="1" applyAlignment="1">
      <alignment horizontal="right" vertical="center"/>
    </xf>
    <xf numFmtId="167" fontId="7" fillId="0" borderId="0" xfId="3" applyNumberFormat="1" applyFont="1" applyBorder="1" applyAlignment="1">
      <alignment horizontal="right" vertical="center"/>
    </xf>
    <xf numFmtId="167" fontId="7" fillId="0" borderId="0" xfId="3" applyNumberFormat="1" applyFont="1" applyFill="1" applyBorder="1" applyAlignment="1">
      <alignment horizontal="right" vertical="center"/>
    </xf>
    <xf numFmtId="167" fontId="2" fillId="0" borderId="0" xfId="3" applyNumberFormat="1" applyFont="1" applyBorder="1" applyAlignment="1">
      <alignment horizontal="right" vertical="center"/>
    </xf>
    <xf numFmtId="0" fontId="22" fillId="0" borderId="0" xfId="0" applyFont="1"/>
    <xf numFmtId="0" fontId="23" fillId="0" borderId="0" xfId="0" applyFont="1"/>
    <xf numFmtId="0" fontId="23" fillId="0" borderId="15" xfId="0" applyFont="1" applyBorder="1" applyAlignment="1">
      <alignment horizontal="left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/>
    <xf numFmtId="0" fontId="23" fillId="0" borderId="0" xfId="0" applyFont="1" applyAlignment="1">
      <alignment horizontal="center" vertical="center"/>
    </xf>
    <xf numFmtId="0" fontId="7" fillId="0" borderId="0" xfId="0" applyFont="1" applyFill="1" applyBorder="1"/>
    <xf numFmtId="0" fontId="24" fillId="0" borderId="0" xfId="5" applyFont="1" applyAlignment="1">
      <alignment horizontal="left" vertical="center" indent="1"/>
    </xf>
    <xf numFmtId="0" fontId="23" fillId="0" borderId="0" xfId="0" applyFont="1" applyAlignment="1">
      <alignment vertical="top"/>
    </xf>
    <xf numFmtId="0" fontId="8" fillId="0" borderId="0" xfId="2" applyFont="1" applyBorder="1" applyAlignment="1">
      <alignment vertical="center" wrapText="1"/>
    </xf>
    <xf numFmtId="0" fontId="25" fillId="0" borderId="0" xfId="5" quotePrefix="1" applyFont="1" applyBorder="1" applyAlignment="1">
      <alignment vertical="center"/>
    </xf>
    <xf numFmtId="0" fontId="25" fillId="0" borderId="0" xfId="5" applyFont="1" applyBorder="1" applyAlignment="1">
      <alignment horizontal="left" vertical="center" indent="1"/>
    </xf>
    <xf numFmtId="0" fontId="26" fillId="0" borderId="0" xfId="0" applyFont="1" applyFill="1" applyBorder="1"/>
    <xf numFmtId="0" fontId="7" fillId="0" borderId="0" xfId="0" applyFont="1" applyFill="1" applyBorder="1" applyAlignment="1">
      <alignment horizontal="left" indent="1"/>
    </xf>
    <xf numFmtId="0" fontId="25" fillId="0" borderId="0" xfId="5" applyFont="1" applyFill="1" applyBorder="1" applyAlignment="1">
      <alignment horizontal="left" indent="1"/>
    </xf>
    <xf numFmtId="165" fontId="2" fillId="0" borderId="0" xfId="3" applyNumberFormat="1" applyFont="1" applyFill="1" applyBorder="1" applyAlignment="1">
      <alignment horizontal="right" vertical="center"/>
    </xf>
    <xf numFmtId="165" fontId="7" fillId="0" borderId="0" xfId="3" applyNumberFormat="1" applyFont="1" applyFill="1" applyBorder="1" applyAlignment="1">
      <alignment horizontal="right" vertical="center"/>
    </xf>
    <xf numFmtId="0" fontId="8" fillId="0" borderId="0" xfId="2" applyFont="1" applyBorder="1" applyAlignment="1">
      <alignment horizontal="center" vertical="center" wrapText="1"/>
    </xf>
    <xf numFmtId="0" fontId="24" fillId="0" borderId="0" xfId="5" applyFont="1" applyAlignment="1">
      <alignment horizontal="left"/>
    </xf>
    <xf numFmtId="0" fontId="23" fillId="0" borderId="0" xfId="0" applyFont="1" applyAlignment="1">
      <alignment horizontal="left" wrapText="1"/>
    </xf>
    <xf numFmtId="0" fontId="7" fillId="3" borderId="2" xfId="2" applyFont="1" applyFill="1" applyBorder="1" applyAlignment="1">
      <alignment horizontal="left" vertical="center" indent="1"/>
    </xf>
    <xf numFmtId="0" fontId="7" fillId="3" borderId="3" xfId="2" applyFont="1" applyFill="1" applyBorder="1" applyAlignment="1">
      <alignment horizontal="left" vertical="center" indent="1"/>
    </xf>
    <xf numFmtId="0" fontId="5" fillId="0" borderId="0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/>
    </xf>
    <xf numFmtId="167" fontId="5" fillId="3" borderId="2" xfId="3" applyNumberFormat="1" applyFont="1" applyFill="1" applyBorder="1" applyAlignment="1">
      <alignment horizontal="center" vertical="center"/>
    </xf>
    <xf numFmtId="167" fontId="5" fillId="3" borderId="3" xfId="3" applyNumberFormat="1" applyFont="1" applyFill="1" applyBorder="1" applyAlignment="1">
      <alignment horizontal="center" vertical="center"/>
    </xf>
    <xf numFmtId="49" fontId="16" fillId="3" borderId="13" xfId="0" applyNumberFormat="1" applyFont="1" applyFill="1" applyBorder="1" applyAlignment="1" applyProtection="1">
      <alignment horizontal="center" vertical="center"/>
    </xf>
    <xf numFmtId="49" fontId="16" fillId="3" borderId="5" xfId="0" applyNumberFormat="1" applyFont="1" applyFill="1" applyBorder="1" applyAlignment="1" applyProtection="1">
      <alignment horizontal="center" vertical="center"/>
    </xf>
    <xf numFmtId="49" fontId="16" fillId="3" borderId="4" xfId="0" applyNumberFormat="1" applyFont="1" applyFill="1" applyBorder="1" applyAlignment="1" applyProtection="1">
      <alignment horizontal="center" vertical="center"/>
    </xf>
    <xf numFmtId="0" fontId="16" fillId="3" borderId="5" xfId="0" applyNumberFormat="1" applyFont="1" applyFill="1" applyBorder="1" applyAlignment="1" applyProtection="1">
      <alignment horizontal="center" vertical="center" wrapText="1"/>
    </xf>
    <xf numFmtId="0" fontId="16" fillId="3" borderId="10" xfId="0" applyFont="1" applyFill="1" applyBorder="1" applyAlignment="1" applyProtection="1">
      <alignment vertical="center" wrapText="1"/>
    </xf>
    <xf numFmtId="0" fontId="16" fillId="3" borderId="8" xfId="0" applyFont="1" applyFill="1" applyBorder="1" applyAlignment="1" applyProtection="1">
      <alignment vertical="center" wrapText="1"/>
    </xf>
    <xf numFmtId="0" fontId="16" fillId="3" borderId="2" xfId="0" applyFont="1" applyFill="1" applyBorder="1" applyAlignment="1" applyProtection="1">
      <alignment vertical="center"/>
    </xf>
    <xf numFmtId="0" fontId="16" fillId="3" borderId="12" xfId="0" applyFont="1" applyFill="1" applyBorder="1" applyAlignment="1" applyProtection="1">
      <alignment vertical="center"/>
    </xf>
    <xf numFmtId="0" fontId="16" fillId="3" borderId="11" xfId="0" applyNumberFormat="1" applyFont="1" applyFill="1" applyBorder="1" applyAlignment="1" applyProtection="1">
      <alignment horizontal="center" vertical="center" wrapText="1"/>
    </xf>
    <xf numFmtId="0" fontId="16" fillId="3" borderId="9" xfId="0" applyNumberFormat="1" applyFont="1" applyFill="1" applyBorder="1" applyAlignment="1" applyProtection="1">
      <alignment horizontal="center" vertical="center" wrapText="1"/>
    </xf>
  </cellXfs>
  <cellStyles count="7">
    <cellStyle name="Comma" xfId="1" builtinId="3"/>
    <cellStyle name="Comma 10 2" xfId="4"/>
    <cellStyle name="Comma 21" xfId="3"/>
    <cellStyle name="Hyperlink" xfId="5" builtinId="8"/>
    <cellStyle name="Normal" xfId="0" builtinId="0"/>
    <cellStyle name="Normal 19" xfId="2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0</xdr:row>
      <xdr:rowOff>76199</xdr:rowOff>
    </xdr:from>
    <xdr:to>
      <xdr:col>1</xdr:col>
      <xdr:colOff>104775</xdr:colOff>
      <xdr:row>2</xdr:row>
      <xdr:rowOff>133349</xdr:rowOff>
    </xdr:to>
    <xdr:pic>
      <xdr:nvPicPr>
        <xdr:cNvPr id="2" name="Picture 1" descr="Description: bank90_v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" y="76199"/>
          <a:ext cx="400051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ongolbank.mn/liststatistic.aspx?id=4_2" TargetMode="External"/><Relationship Id="rId2" Type="http://schemas.openxmlformats.org/officeDocument/2006/relationships/hyperlink" Target="https://www.mongolbank.mn/" TargetMode="External"/><Relationship Id="rId1" Type="http://schemas.openxmlformats.org/officeDocument/2006/relationships/hyperlink" Target="mailto:bop@mongolbank.mn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mongolbank.mn/documents/statistic/externalsector/pozitsiinreport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tabSelected="1" view="pageBreakPreview" zoomScaleNormal="100" zoomScaleSheetLayoutView="100" workbookViewId="0">
      <selection activeCell="B1" sqref="B1:E3"/>
    </sheetView>
  </sheetViews>
  <sheetFormatPr defaultRowHeight="15" x14ac:dyDescent="0.25"/>
  <cols>
    <col min="1" max="1" width="5" style="114" customWidth="1"/>
    <col min="2" max="2" width="22.5703125" style="114" customWidth="1"/>
    <col min="3" max="4" width="12.42578125" style="114" customWidth="1"/>
    <col min="5" max="5" width="13.28515625" style="114" customWidth="1"/>
    <col min="6" max="16384" width="9.140625" style="114"/>
  </cols>
  <sheetData>
    <row r="1" spans="1:5" ht="15" customHeight="1" x14ac:dyDescent="0.25">
      <c r="A1" s="123"/>
      <c r="B1" s="131" t="s">
        <v>382</v>
      </c>
      <c r="C1" s="131"/>
      <c r="D1" s="131"/>
      <c r="E1" s="131"/>
    </row>
    <row r="2" spans="1:5" ht="15.75" customHeight="1" x14ac:dyDescent="0.25">
      <c r="A2" s="123"/>
      <c r="B2" s="131"/>
      <c r="C2" s="131"/>
      <c r="D2" s="131"/>
      <c r="E2" s="131"/>
    </row>
    <row r="3" spans="1:5" x14ac:dyDescent="0.25">
      <c r="A3" s="123"/>
      <c r="B3" s="131"/>
      <c r="C3" s="131"/>
      <c r="D3" s="131"/>
      <c r="E3" s="131"/>
    </row>
    <row r="6" spans="1:5" x14ac:dyDescent="0.25">
      <c r="A6" s="115"/>
      <c r="B6" s="116" t="s">
        <v>386</v>
      </c>
      <c r="C6" s="117" t="s">
        <v>387</v>
      </c>
      <c r="D6" s="117" t="s">
        <v>388</v>
      </c>
      <c r="E6" s="117" t="s">
        <v>389</v>
      </c>
    </row>
    <row r="7" spans="1:5" ht="16.5" customHeight="1" x14ac:dyDescent="0.25">
      <c r="A7" s="115"/>
      <c r="B7" s="121" t="s">
        <v>383</v>
      </c>
      <c r="C7" s="119" t="s">
        <v>390</v>
      </c>
      <c r="D7" s="119" t="s">
        <v>391</v>
      </c>
      <c r="E7" s="119" t="s">
        <v>392</v>
      </c>
    </row>
    <row r="8" spans="1:5" ht="16.5" customHeight="1" x14ac:dyDescent="0.25">
      <c r="A8" s="115"/>
      <c r="B8" s="121" t="s">
        <v>384</v>
      </c>
      <c r="C8" s="119" t="s">
        <v>400</v>
      </c>
      <c r="D8" s="119" t="s">
        <v>391</v>
      </c>
      <c r="E8" s="119" t="s">
        <v>392</v>
      </c>
    </row>
    <row r="9" spans="1:5" ht="16.5" customHeight="1" x14ac:dyDescent="0.25">
      <c r="A9" s="115"/>
      <c r="B9" s="121" t="s">
        <v>385</v>
      </c>
      <c r="C9" s="119" t="s">
        <v>400</v>
      </c>
      <c r="D9" s="119" t="s">
        <v>391</v>
      </c>
      <c r="E9" s="119" t="s">
        <v>393</v>
      </c>
    </row>
    <row r="10" spans="1:5" ht="3.75" customHeight="1" thickBot="1" x14ac:dyDescent="0.3">
      <c r="A10" s="115"/>
      <c r="B10" s="118"/>
      <c r="C10" s="118"/>
      <c r="D10" s="118"/>
      <c r="E10" s="118"/>
    </row>
    <row r="11" spans="1:5" ht="15.75" thickTop="1" x14ac:dyDescent="0.25">
      <c r="A11" s="115"/>
      <c r="B11" s="115"/>
      <c r="C11" s="115"/>
      <c r="D11" s="115"/>
      <c r="E11" s="115"/>
    </row>
    <row r="12" spans="1:5" x14ac:dyDescent="0.25">
      <c r="A12" s="115"/>
      <c r="B12" s="115"/>
      <c r="C12" s="115"/>
      <c r="D12" s="115"/>
      <c r="E12" s="115"/>
    </row>
    <row r="13" spans="1:5" x14ac:dyDescent="0.25">
      <c r="A13" s="115"/>
      <c r="B13" s="115" t="s">
        <v>394</v>
      </c>
      <c r="C13" s="132" t="s">
        <v>395</v>
      </c>
      <c r="D13" s="132"/>
      <c r="E13" s="132"/>
    </row>
    <row r="14" spans="1:5" ht="9.75" customHeight="1" x14ac:dyDescent="0.25">
      <c r="A14" s="115"/>
    </row>
    <row r="15" spans="1:5" x14ac:dyDescent="0.25">
      <c r="A15" s="115"/>
      <c r="B15" s="122" t="s">
        <v>402</v>
      </c>
      <c r="C15" s="133" t="s">
        <v>396</v>
      </c>
      <c r="D15" s="133"/>
      <c r="E15" s="133"/>
    </row>
    <row r="16" spans="1:5" ht="22.5" customHeight="1" x14ac:dyDescent="0.25">
      <c r="A16" s="115"/>
      <c r="B16" s="115"/>
      <c r="C16" s="133"/>
      <c r="D16" s="133"/>
      <c r="E16" s="133"/>
    </row>
    <row r="17" spans="1:5" x14ac:dyDescent="0.25">
      <c r="A17" s="115"/>
      <c r="B17" s="115" t="s">
        <v>397</v>
      </c>
      <c r="C17" s="132" t="s">
        <v>398</v>
      </c>
      <c r="D17" s="132"/>
      <c r="E17" s="132"/>
    </row>
    <row r="18" spans="1:5" x14ac:dyDescent="0.25">
      <c r="A18" s="115"/>
      <c r="B18" s="115" t="s">
        <v>399</v>
      </c>
      <c r="C18" s="132" t="s">
        <v>401</v>
      </c>
      <c r="D18" s="132"/>
      <c r="E18" s="132"/>
    </row>
    <row r="19" spans="1:5" x14ac:dyDescent="0.25">
      <c r="A19" s="115"/>
      <c r="B19" s="115"/>
      <c r="C19" s="115"/>
      <c r="D19" s="115"/>
      <c r="E19" s="115"/>
    </row>
    <row r="20" spans="1:5" x14ac:dyDescent="0.25">
      <c r="A20" s="115"/>
      <c r="B20" s="115"/>
      <c r="C20" s="115"/>
      <c r="D20" s="115"/>
      <c r="E20" s="115"/>
    </row>
    <row r="21" spans="1:5" x14ac:dyDescent="0.25">
      <c r="A21" s="115"/>
      <c r="B21" s="115"/>
      <c r="C21" s="115"/>
      <c r="D21" s="115"/>
      <c r="E21" s="115"/>
    </row>
  </sheetData>
  <mergeCells count="5">
    <mergeCell ref="B1:E3"/>
    <mergeCell ref="C17:E17"/>
    <mergeCell ref="C18:E18"/>
    <mergeCell ref="C15:E16"/>
    <mergeCell ref="C13:E13"/>
  </mergeCells>
  <hyperlinks>
    <hyperlink ref="C17" r:id="rId1"/>
    <hyperlink ref="C18" r:id="rId2"/>
    <hyperlink ref="B7" location="'App 1'!A1" display="Хураангуй тайлан"/>
    <hyperlink ref="B8" location="'App 2'!A1" display="Үлдэгдлийн тайлан"/>
    <hyperlink ref="B9" location="'App 3'!A1" display="Дэлгэрэнгүй тайлан"/>
    <hyperlink ref="C18:E18" r:id="rId3" display="https://www.mongolbank.mn/liststatistic.aspx?id=4_2"/>
    <hyperlink ref="C13:E13" r:id="rId4" display="Аргачлал"/>
  </hyperlinks>
  <pageMargins left="0.7" right="0.7" top="0.75" bottom="0.75" header="0.3" footer="0.3"/>
  <pageSetup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EB36"/>
  <sheetViews>
    <sheetView showGridLines="0" view="pageBreakPreview" zoomScale="90" zoomScaleNormal="100" zoomScaleSheetLayoutView="90" workbookViewId="0">
      <pane xSplit="1" topLeftCell="DW1" activePane="topRight" state="frozen"/>
      <selection pane="topRight" activeCell="DX2" sqref="DX2:EB2"/>
    </sheetView>
  </sheetViews>
  <sheetFormatPr defaultRowHeight="12.75" x14ac:dyDescent="0.25"/>
  <cols>
    <col min="1" max="1" width="16.28515625" style="17" bestFit="1" customWidth="1"/>
    <col min="2" max="2" width="56.5703125" style="6" bestFit="1" customWidth="1"/>
    <col min="3" max="3" width="11.85546875" style="23" bestFit="1" customWidth="1"/>
    <col min="4" max="4" width="3.28515625" style="23" customWidth="1"/>
    <col min="5" max="5" width="56.5703125" style="6" bestFit="1" customWidth="1"/>
    <col min="6" max="6" width="10.5703125" style="7" customWidth="1"/>
    <col min="7" max="7" width="1.7109375" style="7" customWidth="1"/>
    <col min="8" max="8" width="56.5703125" style="6" bestFit="1" customWidth="1"/>
    <col min="9" max="9" width="11.85546875" style="23" bestFit="1" customWidth="1"/>
    <col min="10" max="10" width="3.28515625" style="23" customWidth="1"/>
    <col min="11" max="11" width="56.5703125" style="6" bestFit="1" customWidth="1"/>
    <col min="12" max="12" width="10.5703125" style="7" customWidth="1"/>
    <col min="13" max="13" width="1.7109375" style="7" customWidth="1"/>
    <col min="14" max="14" width="56.5703125" style="6" bestFit="1" customWidth="1"/>
    <col min="15" max="15" width="11.85546875" style="23" bestFit="1" customWidth="1"/>
    <col min="16" max="16" width="3.28515625" style="23" customWidth="1"/>
    <col min="17" max="17" width="56.5703125" style="6" bestFit="1" customWidth="1"/>
    <col min="18" max="18" width="10.5703125" style="7" customWidth="1"/>
    <col min="19" max="19" width="1.7109375" style="7" customWidth="1"/>
    <col min="20" max="20" width="56.5703125" style="6" bestFit="1" customWidth="1"/>
    <col min="21" max="21" width="11.85546875" style="23" bestFit="1" customWidth="1"/>
    <col min="22" max="22" width="3.28515625" style="23" customWidth="1"/>
    <col min="23" max="23" width="56.5703125" style="6" bestFit="1" customWidth="1"/>
    <col min="24" max="24" width="10.5703125" style="7" customWidth="1"/>
    <col min="25" max="25" width="1.7109375" style="7" customWidth="1"/>
    <col min="26" max="26" width="56.5703125" style="6" bestFit="1" customWidth="1"/>
    <col min="27" max="27" width="11.85546875" style="23" bestFit="1" customWidth="1"/>
    <col min="28" max="28" width="3.28515625" style="23" customWidth="1"/>
    <col min="29" max="29" width="56.5703125" style="6" bestFit="1" customWidth="1"/>
    <col min="30" max="30" width="10.5703125" style="7" customWidth="1"/>
    <col min="31" max="31" width="1.7109375" style="7" customWidth="1"/>
    <col min="32" max="32" width="56.5703125" style="6" bestFit="1" customWidth="1"/>
    <col min="33" max="33" width="11.85546875" style="23" bestFit="1" customWidth="1"/>
    <col min="34" max="34" width="3.28515625" style="23" customWidth="1"/>
    <col min="35" max="35" width="56.5703125" style="6" bestFit="1" customWidth="1"/>
    <col min="36" max="36" width="10.5703125" style="7" customWidth="1"/>
    <col min="37" max="37" width="1.7109375" style="7" customWidth="1"/>
    <col min="38" max="38" width="56.5703125" style="6" bestFit="1" customWidth="1"/>
    <col min="39" max="39" width="11.85546875" style="23" bestFit="1" customWidth="1"/>
    <col min="40" max="40" width="3.28515625" style="23" customWidth="1"/>
    <col min="41" max="41" width="56.5703125" style="6" bestFit="1" customWidth="1"/>
    <col min="42" max="42" width="10.5703125" style="7" customWidth="1"/>
    <col min="43" max="43" width="1.7109375" style="7" customWidth="1"/>
    <col min="44" max="44" width="56.5703125" style="6" bestFit="1" customWidth="1"/>
    <col min="45" max="45" width="11.85546875" style="23" bestFit="1" customWidth="1"/>
    <col min="46" max="46" width="3.28515625" style="23" customWidth="1"/>
    <col min="47" max="47" width="56.5703125" style="6" bestFit="1" customWidth="1"/>
    <col min="48" max="48" width="10.5703125" style="7" customWidth="1"/>
    <col min="49" max="49" width="1.7109375" style="7" customWidth="1"/>
    <col min="50" max="50" width="56.5703125" style="6" bestFit="1" customWidth="1"/>
    <col min="51" max="51" width="11.85546875" style="23" bestFit="1" customWidth="1"/>
    <col min="52" max="52" width="3.28515625" style="23" customWidth="1"/>
    <col min="53" max="53" width="56.5703125" style="6" bestFit="1" customWidth="1"/>
    <col min="54" max="54" width="10.5703125" style="7" customWidth="1"/>
    <col min="55" max="55" width="1.7109375" style="7" customWidth="1"/>
    <col min="56" max="56" width="56.5703125" style="6" bestFit="1" customWidth="1"/>
    <col min="57" max="57" width="11.85546875" style="23" bestFit="1" customWidth="1"/>
    <col min="58" max="58" width="3.28515625" style="23" customWidth="1"/>
    <col min="59" max="59" width="56.5703125" style="6" bestFit="1" customWidth="1"/>
    <col min="60" max="60" width="10.5703125" style="7" customWidth="1"/>
    <col min="61" max="61" width="1.7109375" style="7" customWidth="1"/>
    <col min="62" max="62" width="56.5703125" style="6" bestFit="1" customWidth="1"/>
    <col min="63" max="63" width="11.85546875" style="23" bestFit="1" customWidth="1"/>
    <col min="64" max="64" width="3.28515625" style="23" customWidth="1"/>
    <col min="65" max="65" width="56.5703125" style="6" bestFit="1" customWidth="1"/>
    <col min="66" max="66" width="10.5703125" style="7" customWidth="1"/>
    <col min="67" max="67" width="1.7109375" style="7" customWidth="1"/>
    <col min="68" max="68" width="56.5703125" style="6" bestFit="1" customWidth="1"/>
    <col min="69" max="69" width="11.85546875" style="23" bestFit="1" customWidth="1"/>
    <col min="70" max="70" width="3.28515625" style="23" customWidth="1"/>
    <col min="71" max="71" width="56.5703125" style="6" bestFit="1" customWidth="1"/>
    <col min="72" max="72" width="10.5703125" style="7" customWidth="1"/>
    <col min="73" max="73" width="1.7109375" style="7" customWidth="1"/>
    <col min="74" max="74" width="56.5703125" style="6" bestFit="1" customWidth="1"/>
    <col min="75" max="75" width="11.85546875" style="23" bestFit="1" customWidth="1"/>
    <col min="76" max="76" width="3.28515625" style="23" customWidth="1"/>
    <col min="77" max="77" width="56.5703125" style="6" bestFit="1" customWidth="1"/>
    <col min="78" max="78" width="10.5703125" style="7" customWidth="1"/>
    <col min="79" max="79" width="1.7109375" style="7" customWidth="1"/>
    <col min="80" max="80" width="56.5703125" style="6" bestFit="1" customWidth="1"/>
    <col min="81" max="81" width="11.85546875" style="23" bestFit="1" customWidth="1"/>
    <col min="82" max="82" width="3.28515625" style="23" customWidth="1"/>
    <col min="83" max="83" width="56.5703125" style="6" bestFit="1" customWidth="1"/>
    <col min="84" max="84" width="10.5703125" style="7" customWidth="1"/>
    <col min="85" max="85" width="1.7109375" style="7" customWidth="1"/>
    <col min="86" max="86" width="56.5703125" style="6" bestFit="1" customWidth="1"/>
    <col min="87" max="87" width="11.85546875" style="23" bestFit="1" customWidth="1"/>
    <col min="88" max="88" width="3.28515625" style="23" customWidth="1"/>
    <col min="89" max="89" width="56.5703125" style="6" bestFit="1" customWidth="1"/>
    <col min="90" max="90" width="10.5703125" style="7" customWidth="1"/>
    <col min="91" max="91" width="1.7109375" style="7" customWidth="1"/>
    <col min="92" max="92" width="56.5703125" style="6" bestFit="1" customWidth="1"/>
    <col min="93" max="93" width="11.85546875" style="23" bestFit="1" customWidth="1"/>
    <col min="94" max="94" width="3.28515625" style="23" customWidth="1"/>
    <col min="95" max="95" width="56.5703125" style="6" bestFit="1" customWidth="1"/>
    <col min="96" max="96" width="10.5703125" style="7" customWidth="1"/>
    <col min="97" max="97" width="1.7109375" style="7" customWidth="1"/>
    <col min="98" max="98" width="56.5703125" style="6" bestFit="1" customWidth="1"/>
    <col min="99" max="99" width="11.85546875" style="23" bestFit="1" customWidth="1"/>
    <col min="100" max="100" width="3.28515625" style="23" customWidth="1"/>
    <col min="101" max="101" width="56.5703125" style="6" bestFit="1" customWidth="1"/>
    <col min="102" max="102" width="10.5703125" style="7" customWidth="1"/>
    <col min="103" max="103" width="1.7109375" style="7" customWidth="1"/>
    <col min="104" max="104" width="56.5703125" style="6" bestFit="1" customWidth="1"/>
    <col min="105" max="105" width="11.85546875" style="23" bestFit="1" customWidth="1"/>
    <col min="106" max="106" width="3.28515625" style="23" customWidth="1"/>
    <col min="107" max="107" width="56.5703125" style="6" bestFit="1" customWidth="1"/>
    <col min="108" max="108" width="10.5703125" style="7" customWidth="1"/>
    <col min="109" max="109" width="2.42578125" style="4" customWidth="1"/>
    <col min="110" max="110" width="56.5703125" style="4" bestFit="1" customWidth="1"/>
    <col min="111" max="111" width="11.85546875" style="4" bestFit="1" customWidth="1"/>
    <col min="112" max="112" width="3.28515625" style="4" customWidth="1"/>
    <col min="113" max="113" width="56.5703125" style="4" bestFit="1" customWidth="1"/>
    <col min="114" max="114" width="10.5703125" style="4" customWidth="1"/>
    <col min="115" max="115" width="2.140625" style="4" customWidth="1"/>
    <col min="116" max="116" width="56.5703125" style="4" bestFit="1" customWidth="1"/>
    <col min="117" max="117" width="11.85546875" style="4" bestFit="1" customWidth="1"/>
    <col min="118" max="118" width="3.28515625" style="4" customWidth="1"/>
    <col min="119" max="119" width="56.5703125" style="4" bestFit="1" customWidth="1"/>
    <col min="120" max="120" width="10.5703125" style="4" customWidth="1"/>
    <col min="121" max="121" width="2.140625" style="4" customWidth="1"/>
    <col min="122" max="122" width="56.5703125" style="4" bestFit="1" customWidth="1"/>
    <col min="123" max="123" width="11.85546875" style="4" bestFit="1" customWidth="1"/>
    <col min="124" max="124" width="3.28515625" style="4" customWidth="1"/>
    <col min="125" max="125" width="56.5703125" style="4" bestFit="1" customWidth="1"/>
    <col min="126" max="126" width="11.85546875" style="4" customWidth="1"/>
    <col min="127" max="127" width="2.140625" style="4" customWidth="1"/>
    <col min="128" max="128" width="56.5703125" style="4" bestFit="1" customWidth="1"/>
    <col min="129" max="129" width="11.85546875" style="4" bestFit="1" customWidth="1"/>
    <col min="130" max="130" width="3.28515625" style="4" customWidth="1"/>
    <col min="131" max="131" width="56.5703125" style="4" bestFit="1" customWidth="1"/>
    <col min="132" max="132" width="11.85546875" style="4" customWidth="1"/>
    <col min="133" max="342" width="9.140625" style="4"/>
    <col min="343" max="343" width="53.7109375" style="4" customWidth="1"/>
    <col min="344" max="344" width="12.42578125" style="4" bestFit="1" customWidth="1"/>
    <col min="345" max="345" width="3.28515625" style="4" customWidth="1"/>
    <col min="346" max="346" width="63.5703125" style="4" customWidth="1"/>
    <col min="347" max="347" width="14.5703125" style="4" customWidth="1"/>
    <col min="348" max="598" width="9.140625" style="4"/>
    <col min="599" max="599" width="53.7109375" style="4" customWidth="1"/>
    <col min="600" max="600" width="12.42578125" style="4" bestFit="1" customWidth="1"/>
    <col min="601" max="601" width="3.28515625" style="4" customWidth="1"/>
    <col min="602" max="602" width="63.5703125" style="4" customWidth="1"/>
    <col min="603" max="603" width="14.5703125" style="4" customWidth="1"/>
    <col min="604" max="854" width="9.140625" style="4"/>
    <col min="855" max="855" width="53.7109375" style="4" customWidth="1"/>
    <col min="856" max="856" width="12.42578125" style="4" bestFit="1" customWidth="1"/>
    <col min="857" max="857" width="3.28515625" style="4" customWidth="1"/>
    <col min="858" max="858" width="63.5703125" style="4" customWidth="1"/>
    <col min="859" max="859" width="14.5703125" style="4" customWidth="1"/>
    <col min="860" max="1110" width="9.140625" style="4"/>
    <col min="1111" max="1111" width="53.7109375" style="4" customWidth="1"/>
    <col min="1112" max="1112" width="12.42578125" style="4" bestFit="1" customWidth="1"/>
    <col min="1113" max="1113" width="3.28515625" style="4" customWidth="1"/>
    <col min="1114" max="1114" width="63.5703125" style="4" customWidth="1"/>
    <col min="1115" max="1115" width="14.5703125" style="4" customWidth="1"/>
    <col min="1116" max="1366" width="9.140625" style="4"/>
    <col min="1367" max="1367" width="53.7109375" style="4" customWidth="1"/>
    <col min="1368" max="1368" width="12.42578125" style="4" bestFit="1" customWidth="1"/>
    <col min="1369" max="1369" width="3.28515625" style="4" customWidth="1"/>
    <col min="1370" max="1370" width="63.5703125" style="4" customWidth="1"/>
    <col min="1371" max="1371" width="14.5703125" style="4" customWidth="1"/>
    <col min="1372" max="1622" width="9.140625" style="4"/>
    <col min="1623" max="1623" width="53.7109375" style="4" customWidth="1"/>
    <col min="1624" max="1624" width="12.42578125" style="4" bestFit="1" customWidth="1"/>
    <col min="1625" max="1625" width="3.28515625" style="4" customWidth="1"/>
    <col min="1626" max="1626" width="63.5703125" style="4" customWidth="1"/>
    <col min="1627" max="1627" width="14.5703125" style="4" customWidth="1"/>
    <col min="1628" max="1878" width="9.140625" style="4"/>
    <col min="1879" max="1879" width="53.7109375" style="4" customWidth="1"/>
    <col min="1880" max="1880" width="12.42578125" style="4" bestFit="1" customWidth="1"/>
    <col min="1881" max="1881" width="3.28515625" style="4" customWidth="1"/>
    <col min="1882" max="1882" width="63.5703125" style="4" customWidth="1"/>
    <col min="1883" max="1883" width="14.5703125" style="4" customWidth="1"/>
    <col min="1884" max="2134" width="9.140625" style="4"/>
    <col min="2135" max="2135" width="53.7109375" style="4" customWidth="1"/>
    <col min="2136" max="2136" width="12.42578125" style="4" bestFit="1" customWidth="1"/>
    <col min="2137" max="2137" width="3.28515625" style="4" customWidth="1"/>
    <col min="2138" max="2138" width="63.5703125" style="4" customWidth="1"/>
    <col min="2139" max="2139" width="14.5703125" style="4" customWidth="1"/>
    <col min="2140" max="2390" width="9.140625" style="4"/>
    <col min="2391" max="2391" width="53.7109375" style="4" customWidth="1"/>
    <col min="2392" max="2392" width="12.42578125" style="4" bestFit="1" customWidth="1"/>
    <col min="2393" max="2393" width="3.28515625" style="4" customWidth="1"/>
    <col min="2394" max="2394" width="63.5703125" style="4" customWidth="1"/>
    <col min="2395" max="2395" width="14.5703125" style="4" customWidth="1"/>
    <col min="2396" max="2646" width="9.140625" style="4"/>
    <col min="2647" max="2647" width="53.7109375" style="4" customWidth="1"/>
    <col min="2648" max="2648" width="12.42578125" style="4" bestFit="1" customWidth="1"/>
    <col min="2649" max="2649" width="3.28515625" style="4" customWidth="1"/>
    <col min="2650" max="2650" width="63.5703125" style="4" customWidth="1"/>
    <col min="2651" max="2651" width="14.5703125" style="4" customWidth="1"/>
    <col min="2652" max="2902" width="9.140625" style="4"/>
    <col min="2903" max="2903" width="53.7109375" style="4" customWidth="1"/>
    <col min="2904" max="2904" width="12.42578125" style="4" bestFit="1" customWidth="1"/>
    <col min="2905" max="2905" width="3.28515625" style="4" customWidth="1"/>
    <col min="2906" max="2906" width="63.5703125" style="4" customWidth="1"/>
    <col min="2907" max="2907" width="14.5703125" style="4" customWidth="1"/>
    <col min="2908" max="3158" width="9.140625" style="4"/>
    <col min="3159" max="3159" width="53.7109375" style="4" customWidth="1"/>
    <col min="3160" max="3160" width="12.42578125" style="4" bestFit="1" customWidth="1"/>
    <col min="3161" max="3161" width="3.28515625" style="4" customWidth="1"/>
    <col min="3162" max="3162" width="63.5703125" style="4" customWidth="1"/>
    <col min="3163" max="3163" width="14.5703125" style="4" customWidth="1"/>
    <col min="3164" max="3414" width="9.140625" style="4"/>
    <col min="3415" max="3415" width="53.7109375" style="4" customWidth="1"/>
    <col min="3416" max="3416" width="12.42578125" style="4" bestFit="1" customWidth="1"/>
    <col min="3417" max="3417" width="3.28515625" style="4" customWidth="1"/>
    <col min="3418" max="3418" width="63.5703125" style="4" customWidth="1"/>
    <col min="3419" max="3419" width="14.5703125" style="4" customWidth="1"/>
    <col min="3420" max="3670" width="9.140625" style="4"/>
    <col min="3671" max="3671" width="53.7109375" style="4" customWidth="1"/>
    <col min="3672" max="3672" width="12.42578125" style="4" bestFit="1" customWidth="1"/>
    <col min="3673" max="3673" width="3.28515625" style="4" customWidth="1"/>
    <col min="3674" max="3674" width="63.5703125" style="4" customWidth="1"/>
    <col min="3675" max="3675" width="14.5703125" style="4" customWidth="1"/>
    <col min="3676" max="3926" width="9.140625" style="4"/>
    <col min="3927" max="3927" width="53.7109375" style="4" customWidth="1"/>
    <col min="3928" max="3928" width="12.42578125" style="4" bestFit="1" customWidth="1"/>
    <col min="3929" max="3929" width="3.28515625" style="4" customWidth="1"/>
    <col min="3930" max="3930" width="63.5703125" style="4" customWidth="1"/>
    <col min="3931" max="3931" width="14.5703125" style="4" customWidth="1"/>
    <col min="3932" max="4182" width="9.140625" style="4"/>
    <col min="4183" max="4183" width="53.7109375" style="4" customWidth="1"/>
    <col min="4184" max="4184" width="12.42578125" style="4" bestFit="1" customWidth="1"/>
    <col min="4185" max="4185" width="3.28515625" style="4" customWidth="1"/>
    <col min="4186" max="4186" width="63.5703125" style="4" customWidth="1"/>
    <col min="4187" max="4187" width="14.5703125" style="4" customWidth="1"/>
    <col min="4188" max="4438" width="9.140625" style="4"/>
    <col min="4439" max="4439" width="53.7109375" style="4" customWidth="1"/>
    <col min="4440" max="4440" width="12.42578125" style="4" bestFit="1" customWidth="1"/>
    <col min="4441" max="4441" width="3.28515625" style="4" customWidth="1"/>
    <col min="4442" max="4442" width="63.5703125" style="4" customWidth="1"/>
    <col min="4443" max="4443" width="14.5703125" style="4" customWidth="1"/>
    <col min="4444" max="4694" width="9.140625" style="4"/>
    <col min="4695" max="4695" width="53.7109375" style="4" customWidth="1"/>
    <col min="4696" max="4696" width="12.42578125" style="4" bestFit="1" customWidth="1"/>
    <col min="4697" max="4697" width="3.28515625" style="4" customWidth="1"/>
    <col min="4698" max="4698" width="63.5703125" style="4" customWidth="1"/>
    <col min="4699" max="4699" width="14.5703125" style="4" customWidth="1"/>
    <col min="4700" max="4950" width="9.140625" style="4"/>
    <col min="4951" max="4951" width="53.7109375" style="4" customWidth="1"/>
    <col min="4952" max="4952" width="12.42578125" style="4" bestFit="1" customWidth="1"/>
    <col min="4953" max="4953" width="3.28515625" style="4" customWidth="1"/>
    <col min="4954" max="4954" width="63.5703125" style="4" customWidth="1"/>
    <col min="4955" max="4955" width="14.5703125" style="4" customWidth="1"/>
    <col min="4956" max="5206" width="9.140625" style="4"/>
    <col min="5207" max="5207" width="53.7109375" style="4" customWidth="1"/>
    <col min="5208" max="5208" width="12.42578125" style="4" bestFit="1" customWidth="1"/>
    <col min="5209" max="5209" width="3.28515625" style="4" customWidth="1"/>
    <col min="5210" max="5210" width="63.5703125" style="4" customWidth="1"/>
    <col min="5211" max="5211" width="14.5703125" style="4" customWidth="1"/>
    <col min="5212" max="5462" width="9.140625" style="4"/>
    <col min="5463" max="5463" width="53.7109375" style="4" customWidth="1"/>
    <col min="5464" max="5464" width="12.42578125" style="4" bestFit="1" customWidth="1"/>
    <col min="5465" max="5465" width="3.28515625" style="4" customWidth="1"/>
    <col min="5466" max="5466" width="63.5703125" style="4" customWidth="1"/>
    <col min="5467" max="5467" width="14.5703125" style="4" customWidth="1"/>
    <col min="5468" max="5718" width="9.140625" style="4"/>
    <col min="5719" max="5719" width="53.7109375" style="4" customWidth="1"/>
    <col min="5720" max="5720" width="12.42578125" style="4" bestFit="1" customWidth="1"/>
    <col min="5721" max="5721" width="3.28515625" style="4" customWidth="1"/>
    <col min="5722" max="5722" width="63.5703125" style="4" customWidth="1"/>
    <col min="5723" max="5723" width="14.5703125" style="4" customWidth="1"/>
    <col min="5724" max="5974" width="9.140625" style="4"/>
    <col min="5975" max="5975" width="53.7109375" style="4" customWidth="1"/>
    <col min="5976" max="5976" width="12.42578125" style="4" bestFit="1" customWidth="1"/>
    <col min="5977" max="5977" width="3.28515625" style="4" customWidth="1"/>
    <col min="5978" max="5978" width="63.5703125" style="4" customWidth="1"/>
    <col min="5979" max="5979" width="14.5703125" style="4" customWidth="1"/>
    <col min="5980" max="6230" width="9.140625" style="4"/>
    <col min="6231" max="6231" width="53.7109375" style="4" customWidth="1"/>
    <col min="6232" max="6232" width="12.42578125" style="4" bestFit="1" customWidth="1"/>
    <col min="6233" max="6233" width="3.28515625" style="4" customWidth="1"/>
    <col min="6234" max="6234" width="63.5703125" style="4" customWidth="1"/>
    <col min="6235" max="6235" width="14.5703125" style="4" customWidth="1"/>
    <col min="6236" max="6486" width="9.140625" style="4"/>
    <col min="6487" max="6487" width="53.7109375" style="4" customWidth="1"/>
    <col min="6488" max="6488" width="12.42578125" style="4" bestFit="1" customWidth="1"/>
    <col min="6489" max="6489" width="3.28515625" style="4" customWidth="1"/>
    <col min="6490" max="6490" width="63.5703125" style="4" customWidth="1"/>
    <col min="6491" max="6491" width="14.5703125" style="4" customWidth="1"/>
    <col min="6492" max="6742" width="9.140625" style="4"/>
    <col min="6743" max="6743" width="53.7109375" style="4" customWidth="1"/>
    <col min="6744" max="6744" width="12.42578125" style="4" bestFit="1" customWidth="1"/>
    <col min="6745" max="6745" width="3.28515625" style="4" customWidth="1"/>
    <col min="6746" max="6746" width="63.5703125" style="4" customWidth="1"/>
    <col min="6747" max="6747" width="14.5703125" style="4" customWidth="1"/>
    <col min="6748" max="6998" width="9.140625" style="4"/>
    <col min="6999" max="6999" width="53.7109375" style="4" customWidth="1"/>
    <col min="7000" max="7000" width="12.42578125" style="4" bestFit="1" customWidth="1"/>
    <col min="7001" max="7001" width="3.28515625" style="4" customWidth="1"/>
    <col min="7002" max="7002" width="63.5703125" style="4" customWidth="1"/>
    <col min="7003" max="7003" width="14.5703125" style="4" customWidth="1"/>
    <col min="7004" max="7254" width="9.140625" style="4"/>
    <col min="7255" max="7255" width="53.7109375" style="4" customWidth="1"/>
    <col min="7256" max="7256" width="12.42578125" style="4" bestFit="1" customWidth="1"/>
    <col min="7257" max="7257" width="3.28515625" style="4" customWidth="1"/>
    <col min="7258" max="7258" width="63.5703125" style="4" customWidth="1"/>
    <col min="7259" max="7259" width="14.5703125" style="4" customWidth="1"/>
    <col min="7260" max="7510" width="9.140625" style="4"/>
    <col min="7511" max="7511" width="53.7109375" style="4" customWidth="1"/>
    <col min="7512" max="7512" width="12.42578125" style="4" bestFit="1" customWidth="1"/>
    <col min="7513" max="7513" width="3.28515625" style="4" customWidth="1"/>
    <col min="7514" max="7514" width="63.5703125" style="4" customWidth="1"/>
    <col min="7515" max="7515" width="14.5703125" style="4" customWidth="1"/>
    <col min="7516" max="7766" width="9.140625" style="4"/>
    <col min="7767" max="7767" width="53.7109375" style="4" customWidth="1"/>
    <col min="7768" max="7768" width="12.42578125" style="4" bestFit="1" customWidth="1"/>
    <col min="7769" max="7769" width="3.28515625" style="4" customWidth="1"/>
    <col min="7770" max="7770" width="63.5703125" style="4" customWidth="1"/>
    <col min="7771" max="7771" width="14.5703125" style="4" customWidth="1"/>
    <col min="7772" max="8022" width="9.140625" style="4"/>
    <col min="8023" max="8023" width="53.7109375" style="4" customWidth="1"/>
    <col min="8024" max="8024" width="12.42578125" style="4" bestFit="1" customWidth="1"/>
    <col min="8025" max="8025" width="3.28515625" style="4" customWidth="1"/>
    <col min="8026" max="8026" width="63.5703125" style="4" customWidth="1"/>
    <col min="8027" max="8027" width="14.5703125" style="4" customWidth="1"/>
    <col min="8028" max="8278" width="9.140625" style="4"/>
    <col min="8279" max="8279" width="53.7109375" style="4" customWidth="1"/>
    <col min="8280" max="8280" width="12.42578125" style="4" bestFit="1" customWidth="1"/>
    <col min="8281" max="8281" width="3.28515625" style="4" customWidth="1"/>
    <col min="8282" max="8282" width="63.5703125" style="4" customWidth="1"/>
    <col min="8283" max="8283" width="14.5703125" style="4" customWidth="1"/>
    <col min="8284" max="8534" width="9.140625" style="4"/>
    <col min="8535" max="8535" width="53.7109375" style="4" customWidth="1"/>
    <col min="8536" max="8536" width="12.42578125" style="4" bestFit="1" customWidth="1"/>
    <col min="8537" max="8537" width="3.28515625" style="4" customWidth="1"/>
    <col min="8538" max="8538" width="63.5703125" style="4" customWidth="1"/>
    <col min="8539" max="8539" width="14.5703125" style="4" customWidth="1"/>
    <col min="8540" max="8790" width="9.140625" style="4"/>
    <col min="8791" max="8791" width="53.7109375" style="4" customWidth="1"/>
    <col min="8792" max="8792" width="12.42578125" style="4" bestFit="1" customWidth="1"/>
    <col min="8793" max="8793" width="3.28515625" style="4" customWidth="1"/>
    <col min="8794" max="8794" width="63.5703125" style="4" customWidth="1"/>
    <col min="8795" max="8795" width="14.5703125" style="4" customWidth="1"/>
    <col min="8796" max="9046" width="9.140625" style="4"/>
    <col min="9047" max="9047" width="53.7109375" style="4" customWidth="1"/>
    <col min="9048" max="9048" width="12.42578125" style="4" bestFit="1" customWidth="1"/>
    <col min="9049" max="9049" width="3.28515625" style="4" customWidth="1"/>
    <col min="9050" max="9050" width="63.5703125" style="4" customWidth="1"/>
    <col min="9051" max="9051" width="14.5703125" style="4" customWidth="1"/>
    <col min="9052" max="9302" width="9.140625" style="4"/>
    <col min="9303" max="9303" width="53.7109375" style="4" customWidth="1"/>
    <col min="9304" max="9304" width="12.42578125" style="4" bestFit="1" customWidth="1"/>
    <col min="9305" max="9305" width="3.28515625" style="4" customWidth="1"/>
    <col min="9306" max="9306" width="63.5703125" style="4" customWidth="1"/>
    <col min="9307" max="9307" width="14.5703125" style="4" customWidth="1"/>
    <col min="9308" max="9558" width="9.140625" style="4"/>
    <col min="9559" max="9559" width="53.7109375" style="4" customWidth="1"/>
    <col min="9560" max="9560" width="12.42578125" style="4" bestFit="1" customWidth="1"/>
    <col min="9561" max="9561" width="3.28515625" style="4" customWidth="1"/>
    <col min="9562" max="9562" width="63.5703125" style="4" customWidth="1"/>
    <col min="9563" max="9563" width="14.5703125" style="4" customWidth="1"/>
    <col min="9564" max="9814" width="9.140625" style="4"/>
    <col min="9815" max="9815" width="53.7109375" style="4" customWidth="1"/>
    <col min="9816" max="9816" width="12.42578125" style="4" bestFit="1" customWidth="1"/>
    <col min="9817" max="9817" width="3.28515625" style="4" customWidth="1"/>
    <col min="9818" max="9818" width="63.5703125" style="4" customWidth="1"/>
    <col min="9819" max="9819" width="14.5703125" style="4" customWidth="1"/>
    <col min="9820" max="10070" width="9.140625" style="4"/>
    <col min="10071" max="10071" width="53.7109375" style="4" customWidth="1"/>
    <col min="10072" max="10072" width="12.42578125" style="4" bestFit="1" customWidth="1"/>
    <col min="10073" max="10073" width="3.28515625" style="4" customWidth="1"/>
    <col min="10074" max="10074" width="63.5703125" style="4" customWidth="1"/>
    <col min="10075" max="10075" width="14.5703125" style="4" customWidth="1"/>
    <col min="10076" max="10326" width="9.140625" style="4"/>
    <col min="10327" max="10327" width="53.7109375" style="4" customWidth="1"/>
    <col min="10328" max="10328" width="12.42578125" style="4" bestFit="1" customWidth="1"/>
    <col min="10329" max="10329" width="3.28515625" style="4" customWidth="1"/>
    <col min="10330" max="10330" width="63.5703125" style="4" customWidth="1"/>
    <col min="10331" max="10331" width="14.5703125" style="4" customWidth="1"/>
    <col min="10332" max="10582" width="9.140625" style="4"/>
    <col min="10583" max="10583" width="53.7109375" style="4" customWidth="1"/>
    <col min="10584" max="10584" width="12.42578125" style="4" bestFit="1" customWidth="1"/>
    <col min="10585" max="10585" width="3.28515625" style="4" customWidth="1"/>
    <col min="10586" max="10586" width="63.5703125" style="4" customWidth="1"/>
    <col min="10587" max="10587" width="14.5703125" style="4" customWidth="1"/>
    <col min="10588" max="10838" width="9.140625" style="4"/>
    <col min="10839" max="10839" width="53.7109375" style="4" customWidth="1"/>
    <col min="10840" max="10840" width="12.42578125" style="4" bestFit="1" customWidth="1"/>
    <col min="10841" max="10841" width="3.28515625" style="4" customWidth="1"/>
    <col min="10842" max="10842" width="63.5703125" style="4" customWidth="1"/>
    <col min="10843" max="10843" width="14.5703125" style="4" customWidth="1"/>
    <col min="10844" max="11094" width="9.140625" style="4"/>
    <col min="11095" max="11095" width="53.7109375" style="4" customWidth="1"/>
    <col min="11096" max="11096" width="12.42578125" style="4" bestFit="1" customWidth="1"/>
    <col min="11097" max="11097" width="3.28515625" style="4" customWidth="1"/>
    <col min="11098" max="11098" width="63.5703125" style="4" customWidth="1"/>
    <col min="11099" max="11099" width="14.5703125" style="4" customWidth="1"/>
    <col min="11100" max="11350" width="9.140625" style="4"/>
    <col min="11351" max="11351" width="53.7109375" style="4" customWidth="1"/>
    <col min="11352" max="11352" width="12.42578125" style="4" bestFit="1" customWidth="1"/>
    <col min="11353" max="11353" width="3.28515625" style="4" customWidth="1"/>
    <col min="11354" max="11354" width="63.5703125" style="4" customWidth="1"/>
    <col min="11355" max="11355" width="14.5703125" style="4" customWidth="1"/>
    <col min="11356" max="11606" width="9.140625" style="4"/>
    <col min="11607" max="11607" width="53.7109375" style="4" customWidth="1"/>
    <col min="11608" max="11608" width="12.42578125" style="4" bestFit="1" customWidth="1"/>
    <col min="11609" max="11609" width="3.28515625" style="4" customWidth="1"/>
    <col min="11610" max="11610" width="63.5703125" style="4" customWidth="1"/>
    <col min="11611" max="11611" width="14.5703125" style="4" customWidth="1"/>
    <col min="11612" max="11862" width="9.140625" style="4"/>
    <col min="11863" max="11863" width="53.7109375" style="4" customWidth="1"/>
    <col min="11864" max="11864" width="12.42578125" style="4" bestFit="1" customWidth="1"/>
    <col min="11865" max="11865" width="3.28515625" style="4" customWidth="1"/>
    <col min="11866" max="11866" width="63.5703125" style="4" customWidth="1"/>
    <col min="11867" max="11867" width="14.5703125" style="4" customWidth="1"/>
    <col min="11868" max="12118" width="9.140625" style="4"/>
    <col min="12119" max="12119" width="53.7109375" style="4" customWidth="1"/>
    <col min="12120" max="12120" width="12.42578125" style="4" bestFit="1" customWidth="1"/>
    <col min="12121" max="12121" width="3.28515625" style="4" customWidth="1"/>
    <col min="12122" max="12122" width="63.5703125" style="4" customWidth="1"/>
    <col min="12123" max="12123" width="14.5703125" style="4" customWidth="1"/>
    <col min="12124" max="12374" width="9.140625" style="4"/>
    <col min="12375" max="12375" width="53.7109375" style="4" customWidth="1"/>
    <col min="12376" max="12376" width="12.42578125" style="4" bestFit="1" customWidth="1"/>
    <col min="12377" max="12377" width="3.28515625" style="4" customWidth="1"/>
    <col min="12378" max="12378" width="63.5703125" style="4" customWidth="1"/>
    <col min="12379" max="12379" width="14.5703125" style="4" customWidth="1"/>
    <col min="12380" max="12630" width="9.140625" style="4"/>
    <col min="12631" max="12631" width="53.7109375" style="4" customWidth="1"/>
    <col min="12632" max="12632" width="12.42578125" style="4" bestFit="1" customWidth="1"/>
    <col min="12633" max="12633" width="3.28515625" style="4" customWidth="1"/>
    <col min="12634" max="12634" width="63.5703125" style="4" customWidth="1"/>
    <col min="12635" max="12635" width="14.5703125" style="4" customWidth="1"/>
    <col min="12636" max="12886" width="9.140625" style="4"/>
    <col min="12887" max="12887" width="53.7109375" style="4" customWidth="1"/>
    <col min="12888" max="12888" width="12.42578125" style="4" bestFit="1" customWidth="1"/>
    <col min="12889" max="12889" width="3.28515625" style="4" customWidth="1"/>
    <col min="12890" max="12890" width="63.5703125" style="4" customWidth="1"/>
    <col min="12891" max="12891" width="14.5703125" style="4" customWidth="1"/>
    <col min="12892" max="13142" width="9.140625" style="4"/>
    <col min="13143" max="13143" width="53.7109375" style="4" customWidth="1"/>
    <col min="13144" max="13144" width="12.42578125" style="4" bestFit="1" customWidth="1"/>
    <col min="13145" max="13145" width="3.28515625" style="4" customWidth="1"/>
    <col min="13146" max="13146" width="63.5703125" style="4" customWidth="1"/>
    <col min="13147" max="13147" width="14.5703125" style="4" customWidth="1"/>
    <col min="13148" max="13398" width="9.140625" style="4"/>
    <col min="13399" max="13399" width="53.7109375" style="4" customWidth="1"/>
    <col min="13400" max="13400" width="12.42578125" style="4" bestFit="1" customWidth="1"/>
    <col min="13401" max="13401" width="3.28515625" style="4" customWidth="1"/>
    <col min="13402" max="13402" width="63.5703125" style="4" customWidth="1"/>
    <col min="13403" max="13403" width="14.5703125" style="4" customWidth="1"/>
    <col min="13404" max="13654" width="9.140625" style="4"/>
    <col min="13655" max="13655" width="53.7109375" style="4" customWidth="1"/>
    <col min="13656" max="13656" width="12.42578125" style="4" bestFit="1" customWidth="1"/>
    <col min="13657" max="13657" width="3.28515625" style="4" customWidth="1"/>
    <col min="13658" max="13658" width="63.5703125" style="4" customWidth="1"/>
    <col min="13659" max="13659" width="14.5703125" style="4" customWidth="1"/>
    <col min="13660" max="13910" width="9.140625" style="4"/>
    <col min="13911" max="13911" width="53.7109375" style="4" customWidth="1"/>
    <col min="13912" max="13912" width="12.42578125" style="4" bestFit="1" customWidth="1"/>
    <col min="13913" max="13913" width="3.28515625" style="4" customWidth="1"/>
    <col min="13914" max="13914" width="63.5703125" style="4" customWidth="1"/>
    <col min="13915" max="13915" width="14.5703125" style="4" customWidth="1"/>
    <col min="13916" max="14166" width="9.140625" style="4"/>
    <col min="14167" max="14167" width="53.7109375" style="4" customWidth="1"/>
    <col min="14168" max="14168" width="12.42578125" style="4" bestFit="1" customWidth="1"/>
    <col min="14169" max="14169" width="3.28515625" style="4" customWidth="1"/>
    <col min="14170" max="14170" width="63.5703125" style="4" customWidth="1"/>
    <col min="14171" max="14171" width="14.5703125" style="4" customWidth="1"/>
    <col min="14172" max="14422" width="9.140625" style="4"/>
    <col min="14423" max="14423" width="53.7109375" style="4" customWidth="1"/>
    <col min="14424" max="14424" width="12.42578125" style="4" bestFit="1" customWidth="1"/>
    <col min="14425" max="14425" width="3.28515625" style="4" customWidth="1"/>
    <col min="14426" max="14426" width="63.5703125" style="4" customWidth="1"/>
    <col min="14427" max="14427" width="14.5703125" style="4" customWidth="1"/>
    <col min="14428" max="14678" width="9.140625" style="4"/>
    <col min="14679" max="14679" width="53.7109375" style="4" customWidth="1"/>
    <col min="14680" max="14680" width="12.42578125" style="4" bestFit="1" customWidth="1"/>
    <col min="14681" max="14681" width="3.28515625" style="4" customWidth="1"/>
    <col min="14682" max="14682" width="63.5703125" style="4" customWidth="1"/>
    <col min="14683" max="14683" width="14.5703125" style="4" customWidth="1"/>
    <col min="14684" max="14934" width="9.140625" style="4"/>
    <col min="14935" max="14935" width="53.7109375" style="4" customWidth="1"/>
    <col min="14936" max="14936" width="12.42578125" style="4" bestFit="1" customWidth="1"/>
    <col min="14937" max="14937" width="3.28515625" style="4" customWidth="1"/>
    <col min="14938" max="14938" width="63.5703125" style="4" customWidth="1"/>
    <col min="14939" max="14939" width="14.5703125" style="4" customWidth="1"/>
    <col min="14940" max="15190" width="9.140625" style="4"/>
    <col min="15191" max="15191" width="53.7109375" style="4" customWidth="1"/>
    <col min="15192" max="15192" width="12.42578125" style="4" bestFit="1" customWidth="1"/>
    <col min="15193" max="15193" width="3.28515625" style="4" customWidth="1"/>
    <col min="15194" max="15194" width="63.5703125" style="4" customWidth="1"/>
    <col min="15195" max="15195" width="14.5703125" style="4" customWidth="1"/>
    <col min="15196" max="15446" width="9.140625" style="4"/>
    <col min="15447" max="15447" width="53.7109375" style="4" customWidth="1"/>
    <col min="15448" max="15448" width="12.42578125" style="4" bestFit="1" customWidth="1"/>
    <col min="15449" max="15449" width="3.28515625" style="4" customWidth="1"/>
    <col min="15450" max="15450" width="63.5703125" style="4" customWidth="1"/>
    <col min="15451" max="15451" width="14.5703125" style="4" customWidth="1"/>
    <col min="15452" max="15702" width="9.140625" style="4"/>
    <col min="15703" max="15703" width="53.7109375" style="4" customWidth="1"/>
    <col min="15704" max="15704" width="12.42578125" style="4" bestFit="1" customWidth="1"/>
    <col min="15705" max="15705" width="3.28515625" style="4" customWidth="1"/>
    <col min="15706" max="15706" width="63.5703125" style="4" customWidth="1"/>
    <col min="15707" max="15707" width="14.5703125" style="4" customWidth="1"/>
    <col min="15708" max="15958" width="9.140625" style="4"/>
    <col min="15959" max="15959" width="53.7109375" style="4" customWidth="1"/>
    <col min="15960" max="15960" width="12.42578125" style="4" bestFit="1" customWidth="1"/>
    <col min="15961" max="15961" width="3.28515625" style="4" customWidth="1"/>
    <col min="15962" max="15962" width="63.5703125" style="4" customWidth="1"/>
    <col min="15963" max="15963" width="14.5703125" style="4" customWidth="1"/>
    <col min="15964" max="16214" width="9.140625" style="4"/>
    <col min="16215" max="16215" width="53.7109375" style="4" customWidth="1"/>
    <col min="16216" max="16216" width="12.42578125" style="4" bestFit="1" customWidth="1"/>
    <col min="16217" max="16217" width="3.28515625" style="4" customWidth="1"/>
    <col min="16218" max="16218" width="63.5703125" style="4" customWidth="1"/>
    <col min="16219" max="16219" width="14.5703125" style="4" customWidth="1"/>
    <col min="16220" max="16384" width="9.140625" style="4"/>
  </cols>
  <sheetData>
    <row r="1" spans="1:132" ht="15" x14ac:dyDescent="0.25">
      <c r="B1" s="1"/>
      <c r="C1" s="2"/>
      <c r="D1" s="2"/>
      <c r="E1" s="1"/>
      <c r="F1" s="3" t="s">
        <v>0</v>
      </c>
      <c r="H1" s="1"/>
      <c r="I1" s="2"/>
      <c r="J1" s="2"/>
      <c r="K1" s="1"/>
      <c r="L1" s="3" t="s">
        <v>0</v>
      </c>
      <c r="N1" s="1"/>
      <c r="O1" s="2"/>
      <c r="P1" s="2"/>
      <c r="Q1" s="1"/>
      <c r="R1" s="3" t="s">
        <v>0</v>
      </c>
      <c r="T1" s="1"/>
      <c r="U1" s="2"/>
      <c r="V1" s="2"/>
      <c r="W1" s="1"/>
      <c r="X1" s="3" t="s">
        <v>0</v>
      </c>
      <c r="Z1" s="1"/>
      <c r="AA1" s="2"/>
      <c r="AB1" s="2"/>
      <c r="AC1" s="1"/>
      <c r="AD1" s="3" t="s">
        <v>0</v>
      </c>
      <c r="AF1" s="1"/>
      <c r="AG1" s="2"/>
      <c r="AH1" s="2"/>
      <c r="AI1" s="1"/>
      <c r="AJ1" s="3" t="s">
        <v>0</v>
      </c>
      <c r="AL1" s="1"/>
      <c r="AM1" s="2"/>
      <c r="AN1" s="2"/>
      <c r="AO1" s="1"/>
      <c r="AP1" s="3" t="s">
        <v>0</v>
      </c>
      <c r="AR1" s="1"/>
      <c r="AS1" s="2"/>
      <c r="AT1" s="2"/>
      <c r="AU1" s="1"/>
      <c r="AV1" s="3" t="s">
        <v>0</v>
      </c>
      <c r="AX1" s="1"/>
      <c r="AY1" s="2"/>
      <c r="AZ1" s="2"/>
      <c r="BA1" s="1"/>
      <c r="BB1" s="3" t="s">
        <v>0</v>
      </c>
      <c r="BD1" s="1"/>
      <c r="BE1" s="2"/>
      <c r="BF1" s="2"/>
      <c r="BG1" s="1"/>
      <c r="BH1" s="3" t="s">
        <v>0</v>
      </c>
      <c r="BJ1" s="1"/>
      <c r="BK1" s="2"/>
      <c r="BL1" s="2"/>
      <c r="BM1" s="1"/>
      <c r="BN1" s="3" t="s">
        <v>0</v>
      </c>
      <c r="BP1" s="1"/>
      <c r="BQ1" s="2"/>
      <c r="BR1" s="2"/>
      <c r="BS1" s="1"/>
      <c r="BT1" s="3" t="s">
        <v>0</v>
      </c>
      <c r="BV1" s="1"/>
      <c r="BW1" s="2"/>
      <c r="BX1" s="2"/>
      <c r="BY1" s="1"/>
      <c r="BZ1" s="3" t="s">
        <v>0</v>
      </c>
      <c r="CB1" s="1"/>
      <c r="CC1" s="2"/>
      <c r="CD1" s="2"/>
      <c r="CE1" s="1"/>
      <c r="CF1" s="3" t="s">
        <v>0</v>
      </c>
      <c r="CH1" s="1"/>
      <c r="CI1" s="2"/>
      <c r="CJ1" s="2"/>
      <c r="CK1" s="1"/>
      <c r="CL1" s="3" t="s">
        <v>0</v>
      </c>
      <c r="CN1" s="1"/>
      <c r="CO1" s="2"/>
      <c r="CP1" s="2"/>
      <c r="CQ1" s="1"/>
      <c r="CR1" s="3" t="s">
        <v>0</v>
      </c>
      <c r="CT1" s="1"/>
      <c r="CU1" s="2"/>
      <c r="CV1" s="2"/>
      <c r="CW1" s="1"/>
      <c r="CX1" s="3" t="s">
        <v>0</v>
      </c>
      <c r="CZ1" s="1"/>
      <c r="DA1" s="2"/>
      <c r="DB1" s="2"/>
      <c r="DC1" s="1"/>
      <c r="DD1" s="3" t="s">
        <v>0</v>
      </c>
      <c r="DF1" s="1"/>
      <c r="DG1" s="2"/>
      <c r="DH1" s="2"/>
      <c r="DI1" s="1"/>
      <c r="DJ1" s="3" t="s">
        <v>0</v>
      </c>
      <c r="DL1" s="1"/>
      <c r="DM1" s="2"/>
      <c r="DN1" s="2"/>
      <c r="DO1" s="1"/>
      <c r="DP1" s="3" t="s">
        <v>0</v>
      </c>
      <c r="DR1" s="1"/>
      <c r="DS1" s="2"/>
      <c r="DT1" s="2"/>
      <c r="DU1" s="1"/>
      <c r="DV1" s="3" t="s">
        <v>0</v>
      </c>
      <c r="DX1" s="1"/>
      <c r="DY1" s="2"/>
      <c r="DZ1" s="2"/>
      <c r="EA1" s="1"/>
      <c r="EB1" s="3" t="s">
        <v>0</v>
      </c>
    </row>
    <row r="2" spans="1:132" ht="36" customHeight="1" x14ac:dyDescent="0.25">
      <c r="A2" s="124" t="s">
        <v>362</v>
      </c>
      <c r="B2" s="136" t="s">
        <v>1</v>
      </c>
      <c r="C2" s="136"/>
      <c r="D2" s="136"/>
      <c r="E2" s="136"/>
      <c r="F2" s="136"/>
      <c r="H2" s="136" t="s">
        <v>1</v>
      </c>
      <c r="I2" s="136"/>
      <c r="J2" s="136"/>
      <c r="K2" s="136"/>
      <c r="L2" s="136"/>
      <c r="N2" s="136" t="s">
        <v>1</v>
      </c>
      <c r="O2" s="136"/>
      <c r="P2" s="136"/>
      <c r="Q2" s="136"/>
      <c r="R2" s="136"/>
      <c r="T2" s="136" t="s">
        <v>1</v>
      </c>
      <c r="U2" s="136"/>
      <c r="V2" s="136"/>
      <c r="W2" s="136"/>
      <c r="X2" s="136"/>
      <c r="Z2" s="136" t="s">
        <v>1</v>
      </c>
      <c r="AA2" s="136"/>
      <c r="AB2" s="136"/>
      <c r="AC2" s="136"/>
      <c r="AD2" s="136"/>
      <c r="AF2" s="136" t="s">
        <v>1</v>
      </c>
      <c r="AG2" s="136"/>
      <c r="AH2" s="136"/>
      <c r="AI2" s="136"/>
      <c r="AJ2" s="136"/>
      <c r="AL2" s="136" t="s">
        <v>1</v>
      </c>
      <c r="AM2" s="136"/>
      <c r="AN2" s="136"/>
      <c r="AO2" s="136"/>
      <c r="AP2" s="136"/>
      <c r="AR2" s="136" t="s">
        <v>1</v>
      </c>
      <c r="AS2" s="136"/>
      <c r="AT2" s="136"/>
      <c r="AU2" s="136"/>
      <c r="AV2" s="136"/>
      <c r="AX2" s="136" t="s">
        <v>1</v>
      </c>
      <c r="AY2" s="136"/>
      <c r="AZ2" s="136"/>
      <c r="BA2" s="136"/>
      <c r="BB2" s="136"/>
      <c r="BD2" s="136" t="s">
        <v>1</v>
      </c>
      <c r="BE2" s="136"/>
      <c r="BF2" s="136"/>
      <c r="BG2" s="136"/>
      <c r="BH2" s="136"/>
      <c r="BJ2" s="136" t="s">
        <v>1</v>
      </c>
      <c r="BK2" s="136"/>
      <c r="BL2" s="136"/>
      <c r="BM2" s="136"/>
      <c r="BN2" s="136"/>
      <c r="BP2" s="136" t="s">
        <v>1</v>
      </c>
      <c r="BQ2" s="136"/>
      <c r="BR2" s="136"/>
      <c r="BS2" s="136"/>
      <c r="BT2" s="136"/>
      <c r="BV2" s="136" t="s">
        <v>1</v>
      </c>
      <c r="BW2" s="136"/>
      <c r="BX2" s="136"/>
      <c r="BY2" s="136"/>
      <c r="BZ2" s="136"/>
      <c r="CB2" s="136" t="s">
        <v>1</v>
      </c>
      <c r="CC2" s="136"/>
      <c r="CD2" s="136"/>
      <c r="CE2" s="136"/>
      <c r="CF2" s="136"/>
      <c r="CH2" s="136" t="s">
        <v>1</v>
      </c>
      <c r="CI2" s="136"/>
      <c r="CJ2" s="136"/>
      <c r="CK2" s="136"/>
      <c r="CL2" s="136"/>
      <c r="CN2" s="136" t="s">
        <v>1</v>
      </c>
      <c r="CO2" s="136"/>
      <c r="CP2" s="136"/>
      <c r="CQ2" s="136"/>
      <c r="CR2" s="136"/>
      <c r="CT2" s="136" t="s">
        <v>1</v>
      </c>
      <c r="CU2" s="136"/>
      <c r="CV2" s="136"/>
      <c r="CW2" s="136"/>
      <c r="CX2" s="136"/>
      <c r="CZ2" s="136" t="s">
        <v>1</v>
      </c>
      <c r="DA2" s="136"/>
      <c r="DB2" s="136"/>
      <c r="DC2" s="136"/>
      <c r="DD2" s="136"/>
      <c r="DF2" s="136" t="s">
        <v>1</v>
      </c>
      <c r="DG2" s="136"/>
      <c r="DH2" s="136"/>
      <c r="DI2" s="136"/>
      <c r="DJ2" s="136"/>
      <c r="DL2" s="136" t="s">
        <v>1</v>
      </c>
      <c r="DM2" s="136"/>
      <c r="DN2" s="136"/>
      <c r="DO2" s="136"/>
      <c r="DP2" s="136"/>
      <c r="DR2" s="136" t="s">
        <v>1</v>
      </c>
      <c r="DS2" s="136"/>
      <c r="DT2" s="136"/>
      <c r="DU2" s="136"/>
      <c r="DV2" s="136"/>
      <c r="DX2" s="136" t="s">
        <v>1</v>
      </c>
      <c r="DY2" s="136"/>
      <c r="DZ2" s="136"/>
      <c r="EA2" s="136"/>
      <c r="EB2" s="136"/>
    </row>
    <row r="3" spans="1:132" ht="15" x14ac:dyDescent="0.25">
      <c r="A3" s="125" t="s">
        <v>359</v>
      </c>
      <c r="B3" s="137" t="s">
        <v>339</v>
      </c>
      <c r="C3" s="137"/>
      <c r="D3" s="137"/>
      <c r="E3" s="137"/>
      <c r="F3" s="137"/>
      <c r="H3" s="137" t="s">
        <v>340</v>
      </c>
      <c r="I3" s="137"/>
      <c r="J3" s="137"/>
      <c r="K3" s="137"/>
      <c r="L3" s="137"/>
      <c r="N3" s="137" t="s">
        <v>341</v>
      </c>
      <c r="O3" s="137"/>
      <c r="P3" s="137"/>
      <c r="Q3" s="137"/>
      <c r="R3" s="137"/>
      <c r="T3" s="137" t="s">
        <v>342</v>
      </c>
      <c r="U3" s="137"/>
      <c r="V3" s="137"/>
      <c r="W3" s="137"/>
      <c r="X3" s="137"/>
      <c r="Z3" s="137" t="s">
        <v>343</v>
      </c>
      <c r="AA3" s="137"/>
      <c r="AB3" s="137"/>
      <c r="AC3" s="137"/>
      <c r="AD3" s="137"/>
      <c r="AF3" s="137" t="s">
        <v>344</v>
      </c>
      <c r="AG3" s="137"/>
      <c r="AH3" s="137"/>
      <c r="AI3" s="137"/>
      <c r="AJ3" s="137"/>
      <c r="AL3" s="137" t="s">
        <v>345</v>
      </c>
      <c r="AM3" s="137"/>
      <c r="AN3" s="137"/>
      <c r="AO3" s="137"/>
      <c r="AP3" s="137"/>
      <c r="AR3" s="137" t="s">
        <v>346</v>
      </c>
      <c r="AS3" s="137"/>
      <c r="AT3" s="137"/>
      <c r="AU3" s="137"/>
      <c r="AV3" s="137"/>
      <c r="AX3" s="137" t="s">
        <v>347</v>
      </c>
      <c r="AY3" s="137"/>
      <c r="AZ3" s="137"/>
      <c r="BA3" s="137"/>
      <c r="BB3" s="137"/>
      <c r="BD3" s="137" t="s">
        <v>348</v>
      </c>
      <c r="BE3" s="137"/>
      <c r="BF3" s="137"/>
      <c r="BG3" s="137"/>
      <c r="BH3" s="137"/>
      <c r="BJ3" s="137" t="s">
        <v>349</v>
      </c>
      <c r="BK3" s="137"/>
      <c r="BL3" s="137"/>
      <c r="BM3" s="137"/>
      <c r="BN3" s="137"/>
      <c r="BP3" s="137" t="s">
        <v>350</v>
      </c>
      <c r="BQ3" s="137"/>
      <c r="BR3" s="137"/>
      <c r="BS3" s="137"/>
      <c r="BT3" s="137"/>
      <c r="BV3" s="137" t="s">
        <v>351</v>
      </c>
      <c r="BW3" s="137"/>
      <c r="BX3" s="137"/>
      <c r="BY3" s="137"/>
      <c r="BZ3" s="137"/>
      <c r="CB3" s="137" t="s">
        <v>352</v>
      </c>
      <c r="CC3" s="137"/>
      <c r="CD3" s="137"/>
      <c r="CE3" s="137"/>
      <c r="CF3" s="137"/>
      <c r="CH3" s="137" t="s">
        <v>353</v>
      </c>
      <c r="CI3" s="137"/>
      <c r="CJ3" s="137"/>
      <c r="CK3" s="137"/>
      <c r="CL3" s="137"/>
      <c r="CN3" s="137" t="s">
        <v>354</v>
      </c>
      <c r="CO3" s="137"/>
      <c r="CP3" s="137"/>
      <c r="CQ3" s="137"/>
      <c r="CR3" s="137"/>
      <c r="CT3" s="137" t="s">
        <v>355</v>
      </c>
      <c r="CU3" s="137"/>
      <c r="CV3" s="137"/>
      <c r="CW3" s="137"/>
      <c r="CX3" s="137"/>
      <c r="CZ3" s="137" t="s">
        <v>356</v>
      </c>
      <c r="DA3" s="137"/>
      <c r="DB3" s="137"/>
      <c r="DC3" s="137"/>
      <c r="DD3" s="137"/>
      <c r="DF3" s="137" t="s">
        <v>357</v>
      </c>
      <c r="DG3" s="137"/>
      <c r="DH3" s="137"/>
      <c r="DI3" s="137"/>
      <c r="DJ3" s="137"/>
      <c r="DL3" s="137" t="s">
        <v>358</v>
      </c>
      <c r="DM3" s="137"/>
      <c r="DN3" s="137"/>
      <c r="DO3" s="137"/>
      <c r="DP3" s="137"/>
      <c r="DR3" s="137" t="s">
        <v>320</v>
      </c>
      <c r="DS3" s="137"/>
      <c r="DT3" s="137"/>
      <c r="DU3" s="137"/>
      <c r="DV3" s="137"/>
      <c r="DX3" s="137" t="s">
        <v>403</v>
      </c>
      <c r="DY3" s="137"/>
      <c r="DZ3" s="137"/>
      <c r="EA3" s="137"/>
      <c r="EB3" s="137"/>
    </row>
    <row r="4" spans="1:132" ht="15" x14ac:dyDescent="0.25">
      <c r="A4" s="125" t="s">
        <v>360</v>
      </c>
      <c r="B4" s="5"/>
      <c r="C4" s="2"/>
      <c r="D4" s="2"/>
      <c r="F4" s="100" t="s">
        <v>305</v>
      </c>
      <c r="H4" s="5"/>
      <c r="I4" s="2"/>
      <c r="J4" s="2"/>
      <c r="L4" s="100" t="s">
        <v>305</v>
      </c>
      <c r="N4" s="5"/>
      <c r="O4" s="2"/>
      <c r="P4" s="2"/>
      <c r="R4" s="100" t="s">
        <v>305</v>
      </c>
      <c r="T4" s="5"/>
      <c r="U4" s="2"/>
      <c r="V4" s="2"/>
      <c r="X4" s="100" t="s">
        <v>305</v>
      </c>
      <c r="Z4" s="5"/>
      <c r="AA4" s="2"/>
      <c r="AB4" s="2"/>
      <c r="AD4" s="100" t="s">
        <v>305</v>
      </c>
      <c r="AF4" s="5"/>
      <c r="AG4" s="2"/>
      <c r="AH4" s="2"/>
      <c r="AJ4" s="100" t="s">
        <v>305</v>
      </c>
      <c r="AL4" s="5"/>
      <c r="AM4" s="2"/>
      <c r="AN4" s="2"/>
      <c r="AP4" s="100" t="s">
        <v>305</v>
      </c>
      <c r="AR4" s="5"/>
      <c r="AS4" s="2"/>
      <c r="AT4" s="2"/>
      <c r="AV4" s="100" t="s">
        <v>305</v>
      </c>
      <c r="AX4" s="5"/>
      <c r="AY4" s="2"/>
      <c r="AZ4" s="2"/>
      <c r="BB4" s="100" t="s">
        <v>305</v>
      </c>
      <c r="BD4" s="5"/>
      <c r="BE4" s="2"/>
      <c r="BF4" s="2"/>
      <c r="BH4" s="100" t="s">
        <v>305</v>
      </c>
      <c r="BJ4" s="5"/>
      <c r="BK4" s="2"/>
      <c r="BL4" s="2"/>
      <c r="BN4" s="100" t="s">
        <v>305</v>
      </c>
      <c r="BP4" s="5"/>
      <c r="BQ4" s="2"/>
      <c r="BR4" s="2"/>
      <c r="BT4" s="100" t="s">
        <v>305</v>
      </c>
      <c r="BV4" s="5"/>
      <c r="BW4" s="2"/>
      <c r="BX4" s="2"/>
      <c r="BZ4" s="100" t="s">
        <v>305</v>
      </c>
      <c r="CB4" s="5"/>
      <c r="CC4" s="2"/>
      <c r="CD4" s="2"/>
      <c r="CF4" s="100" t="s">
        <v>305</v>
      </c>
      <c r="CH4" s="5"/>
      <c r="CI4" s="2"/>
      <c r="CJ4" s="2"/>
      <c r="CL4" s="100" t="s">
        <v>305</v>
      </c>
      <c r="CN4" s="5"/>
      <c r="CO4" s="2"/>
      <c r="CP4" s="2"/>
      <c r="CR4" s="100" t="s">
        <v>305</v>
      </c>
      <c r="CT4" s="5"/>
      <c r="CU4" s="2"/>
      <c r="CV4" s="2"/>
      <c r="CX4" s="100" t="s">
        <v>305</v>
      </c>
      <c r="CZ4" s="5"/>
      <c r="DA4" s="2"/>
      <c r="DB4" s="2"/>
      <c r="DD4" s="100" t="s">
        <v>305</v>
      </c>
      <c r="DF4" s="5"/>
      <c r="DG4" s="2"/>
      <c r="DH4" s="2"/>
      <c r="DI4" s="6"/>
      <c r="DJ4" s="100" t="s">
        <v>305</v>
      </c>
      <c r="DL4" s="5"/>
      <c r="DM4" s="2"/>
      <c r="DN4" s="2"/>
      <c r="DO4" s="6"/>
      <c r="DP4" s="100" t="s">
        <v>305</v>
      </c>
      <c r="DR4" s="5"/>
      <c r="DS4" s="2"/>
      <c r="DT4" s="2"/>
      <c r="DU4" s="6"/>
      <c r="DV4" s="100" t="s">
        <v>305</v>
      </c>
      <c r="DX4" s="5"/>
      <c r="DY4" s="2"/>
      <c r="DZ4" s="2"/>
      <c r="EA4" s="6"/>
      <c r="EB4" s="100" t="s">
        <v>305</v>
      </c>
    </row>
    <row r="5" spans="1:132" ht="16.5" thickBot="1" x14ac:dyDescent="0.3">
      <c r="A5" s="125" t="s">
        <v>361</v>
      </c>
      <c r="B5" s="34" t="s">
        <v>2</v>
      </c>
      <c r="C5" s="105">
        <f>SUM(C7,C11,C15,C17,C27)</f>
        <v>6549066.2169315638</v>
      </c>
      <c r="D5" s="35"/>
      <c r="E5" s="34" t="s">
        <v>3</v>
      </c>
      <c r="F5" s="110">
        <f>SUM(F7,F11,F15,F17)</f>
        <v>8227356.8665106129</v>
      </c>
      <c r="H5" s="34" t="s">
        <v>2</v>
      </c>
      <c r="I5" s="105">
        <f>SUM(I7,I11,I15,I17,I27)</f>
        <v>6569009.3391548339</v>
      </c>
      <c r="J5" s="35"/>
      <c r="K5" s="34" t="s">
        <v>3</v>
      </c>
      <c r="L5" s="110">
        <f>SUM(L7,L11,L15,L17)</f>
        <v>9627053.4628780894</v>
      </c>
      <c r="N5" s="34" t="s">
        <v>2</v>
      </c>
      <c r="O5" s="105">
        <f>SUM(O7,O11,O15,O17,O27)</f>
        <v>6618280.7787176706</v>
      </c>
      <c r="P5" s="35"/>
      <c r="Q5" s="34" t="s">
        <v>3</v>
      </c>
      <c r="R5" s="110">
        <f>SUM(R7,R11,R15,R17)</f>
        <v>11437090.628816735</v>
      </c>
      <c r="T5" s="34" t="s">
        <v>2</v>
      </c>
      <c r="U5" s="105">
        <f>SUM(U7,U11,U15,U17,U27)</f>
        <v>5953824.7160395551</v>
      </c>
      <c r="V5" s="35"/>
      <c r="W5" s="34" t="s">
        <v>3</v>
      </c>
      <c r="X5" s="110">
        <f>SUM(X7,X11,X15,X17)</f>
        <v>12786016.965874014</v>
      </c>
      <c r="Z5" s="34" t="s">
        <v>2</v>
      </c>
      <c r="AA5" s="105">
        <f>SUM(AA7,AA11,AA15,AA17,AA27)</f>
        <v>5420282.014337793</v>
      </c>
      <c r="AB5" s="35"/>
      <c r="AC5" s="34" t="s">
        <v>3</v>
      </c>
      <c r="AD5" s="110">
        <f>SUM(AD7,AD11,AD15,AD17)</f>
        <v>13648278.271903049</v>
      </c>
      <c r="AF5" s="34" t="s">
        <v>2</v>
      </c>
      <c r="AG5" s="105">
        <f>SUM(AG7,AG11,AG15,AG17,AG27)</f>
        <v>5674551.5792007046</v>
      </c>
      <c r="AH5" s="35"/>
      <c r="AI5" s="34" t="s">
        <v>3</v>
      </c>
      <c r="AJ5" s="110">
        <f>SUM(AJ7,AJ11,AJ15,AJ17)</f>
        <v>15415891.537816161</v>
      </c>
      <c r="AL5" s="34" t="s">
        <v>2</v>
      </c>
      <c r="AM5" s="105">
        <f>SUM(AM7,AM11,AM15,AM17,AM27)</f>
        <v>5051386.760102978</v>
      </c>
      <c r="AN5" s="35"/>
      <c r="AO5" s="34" t="s">
        <v>3</v>
      </c>
      <c r="AP5" s="110">
        <f>SUM(AP7,AP11,AP15,AP17)</f>
        <v>16359867.443225421</v>
      </c>
      <c r="AR5" s="34" t="s">
        <v>2</v>
      </c>
      <c r="AS5" s="105">
        <f>SUM(AS7,AS11,AS15,AS17,AS27)</f>
        <v>5118273.1378069492</v>
      </c>
      <c r="AT5" s="35"/>
      <c r="AU5" s="34" t="s">
        <v>3</v>
      </c>
      <c r="AV5" s="110">
        <f>SUM(AV7,AV11,AV15,AV17)</f>
        <v>17904109.222525127</v>
      </c>
      <c r="AX5" s="34" t="s">
        <v>2</v>
      </c>
      <c r="AY5" s="105">
        <f>SUM(AY7,AY11,AY15,AY17,AY27)</f>
        <v>6380072.9814162664</v>
      </c>
      <c r="AZ5" s="35"/>
      <c r="BA5" s="34" t="s">
        <v>3</v>
      </c>
      <c r="BB5" s="110">
        <f>SUM(BB7,BB11,BB15,BB17)</f>
        <v>20599466.372267008</v>
      </c>
      <c r="BD5" s="34" t="s">
        <v>2</v>
      </c>
      <c r="BE5" s="105">
        <f>SUM(BE7,BE11,BE15,BE17,BE27)</f>
        <v>5547653.3402127419</v>
      </c>
      <c r="BF5" s="35"/>
      <c r="BG5" s="34" t="s">
        <v>3</v>
      </c>
      <c r="BH5" s="110">
        <f>SUM(BH7,BH11,BH15,BH17)</f>
        <v>21423460.210243255</v>
      </c>
      <c r="BJ5" s="34" t="s">
        <v>2</v>
      </c>
      <c r="BK5" s="105">
        <f>SUM(BK7,BK11,BK15,BK17,BK27)</f>
        <v>4642634.1072851112</v>
      </c>
      <c r="BL5" s="35"/>
      <c r="BM5" s="34" t="s">
        <v>3</v>
      </c>
      <c r="BN5" s="110">
        <f>SUM(BN7,BN11,BN15,BN17)</f>
        <v>22394696.680349275</v>
      </c>
      <c r="BP5" s="34" t="s">
        <v>2</v>
      </c>
      <c r="BQ5" s="105">
        <f>SUM(BQ7,BQ11,BQ15,BQ17,BQ27)</f>
        <v>4465062.4318739166</v>
      </c>
      <c r="BR5" s="35"/>
      <c r="BS5" s="34" t="s">
        <v>3</v>
      </c>
      <c r="BT5" s="110">
        <f>SUM(BT7,BT11,BT15,BT17)</f>
        <v>23614050.179616898</v>
      </c>
      <c r="BV5" s="34" t="s">
        <v>2</v>
      </c>
      <c r="BW5" s="105">
        <f>SUM(BW7,BW11,BW15,BW17,BW27)</f>
        <v>4005060.3306070021</v>
      </c>
      <c r="BX5" s="35"/>
      <c r="BY5" s="34" t="s">
        <v>3</v>
      </c>
      <c r="BZ5" s="110">
        <f>SUM(BZ7,BZ11,BZ15,BZ17)</f>
        <v>24445111.962679841</v>
      </c>
      <c r="CB5" s="34" t="s">
        <v>2</v>
      </c>
      <c r="CC5" s="105">
        <f>SUM(CC7,CC11,CC15,CC17,CC27)</f>
        <v>3910589.3235103432</v>
      </c>
      <c r="CD5" s="35"/>
      <c r="CE5" s="34" t="s">
        <v>3</v>
      </c>
      <c r="CF5" s="110">
        <f>SUM(CF7,CF11,CF15,CF17)</f>
        <v>25335405.949337818</v>
      </c>
      <c r="CH5" s="34" t="s">
        <v>2</v>
      </c>
      <c r="CI5" s="105">
        <f>SUM(CI7,CI11,CI15,CI17,CI27)</f>
        <v>3135786.0031135529</v>
      </c>
      <c r="CJ5" s="35"/>
      <c r="CK5" s="34" t="s">
        <v>3</v>
      </c>
      <c r="CL5" s="110">
        <f>SUM(CL7,CL11,CL15,CL17)</f>
        <v>25921582.829794146</v>
      </c>
      <c r="CN5" s="34" t="s">
        <v>2</v>
      </c>
      <c r="CO5" s="105">
        <f>SUM(CO7,CO11,CO15,CO17,CO27)</f>
        <v>3568971.464625299</v>
      </c>
      <c r="CP5" s="35"/>
      <c r="CQ5" s="34" t="s">
        <v>3</v>
      </c>
      <c r="CR5" s="110">
        <f>SUM(CR7,CR11,CR15,CR17)</f>
        <v>27058479.019681025</v>
      </c>
      <c r="CT5" s="34" t="s">
        <v>2</v>
      </c>
      <c r="CU5" s="105">
        <f>SUM(CU7,CU11,CU15,CU17,CU27)</f>
        <v>3437406.8669586321</v>
      </c>
      <c r="CV5" s="35"/>
      <c r="CW5" s="34" t="s">
        <v>3</v>
      </c>
      <c r="CX5" s="110">
        <f>SUM(CX7,CX11,CX15,CX17)</f>
        <v>27126580.696818061</v>
      </c>
      <c r="CZ5" s="34" t="s">
        <v>2</v>
      </c>
      <c r="DA5" s="105">
        <f>(DA7+DA11+DA15+DA17+DA27)*1000</f>
        <v>2999544.6003078613</v>
      </c>
      <c r="DB5" s="35"/>
      <c r="DC5" s="34" t="s">
        <v>3</v>
      </c>
      <c r="DD5" s="110">
        <f>(DD7+DD11+DD15+DD17)*1000</f>
        <v>27060235.929758213</v>
      </c>
      <c r="DF5" s="34" t="s">
        <v>2</v>
      </c>
      <c r="DG5" s="105">
        <f>SUM(DG7,DG11,DG15,DG17,DG27)*1000</f>
        <v>3659807.78462495</v>
      </c>
      <c r="DH5" s="35"/>
      <c r="DI5" s="34" t="s">
        <v>3</v>
      </c>
      <c r="DJ5" s="110">
        <f>SUM(DJ7,DJ11,DJ15,DJ17)*1000</f>
        <v>27990048.100597445</v>
      </c>
      <c r="DL5" s="34" t="s">
        <v>2</v>
      </c>
      <c r="DM5" s="105">
        <f>SUM(DM7,DM11,DM15,DM17,DM27)*1000</f>
        <v>3234946.2201647246</v>
      </c>
      <c r="DN5" s="35"/>
      <c r="DO5" s="34" t="s">
        <v>3</v>
      </c>
      <c r="DP5" s="110">
        <f>SUM(DP7,DP11,DP15,DP17)*1000</f>
        <v>27772150.700485565</v>
      </c>
      <c r="DR5" s="34" t="s">
        <v>2</v>
      </c>
      <c r="DS5" s="105">
        <f>SUM(DS7,DS11,DS15,DS17,DS27)*1000</f>
        <v>3218072.8256595372</v>
      </c>
      <c r="DT5" s="35"/>
      <c r="DU5" s="34" t="s">
        <v>3</v>
      </c>
      <c r="DV5" s="110">
        <f>SUM(DV7,DV11,DV15,DV17)*1000</f>
        <v>27862994.259783648</v>
      </c>
      <c r="DX5" s="34" t="s">
        <v>2</v>
      </c>
      <c r="DY5" s="105">
        <f>SUM(DY7,DY11,DY15,DY17,DY27)*1000</f>
        <v>3560910.459278618</v>
      </c>
      <c r="DZ5" s="35"/>
      <c r="EA5" s="34" t="s">
        <v>3</v>
      </c>
      <c r="EB5" s="110">
        <f>SUM(EB7,EB11,EB15,EB17)*1000</f>
        <v>28664332.891566902</v>
      </c>
    </row>
    <row r="6" spans="1:132" ht="14.25" x14ac:dyDescent="0.25">
      <c r="A6" s="125" t="s">
        <v>363</v>
      </c>
      <c r="B6" s="8"/>
      <c r="C6" s="106"/>
      <c r="D6" s="9"/>
      <c r="E6" s="8"/>
      <c r="F6" s="111"/>
      <c r="H6" s="8"/>
      <c r="I6" s="106"/>
      <c r="J6" s="9"/>
      <c r="K6" s="8"/>
      <c r="L6" s="111"/>
      <c r="N6" s="8"/>
      <c r="O6" s="106"/>
      <c r="P6" s="9"/>
      <c r="Q6" s="8"/>
      <c r="R6" s="111"/>
      <c r="T6" s="8"/>
      <c r="U6" s="106"/>
      <c r="V6" s="9"/>
      <c r="W6" s="8"/>
      <c r="X6" s="111"/>
      <c r="Z6" s="8"/>
      <c r="AA6" s="106"/>
      <c r="AB6" s="9"/>
      <c r="AC6" s="8"/>
      <c r="AD6" s="111"/>
      <c r="AF6" s="8"/>
      <c r="AG6" s="106"/>
      <c r="AH6" s="9"/>
      <c r="AI6" s="8"/>
      <c r="AJ6" s="111"/>
      <c r="AL6" s="8"/>
      <c r="AM6" s="106"/>
      <c r="AN6" s="9"/>
      <c r="AO6" s="8"/>
      <c r="AP6" s="111"/>
      <c r="AR6" s="8"/>
      <c r="AS6" s="106"/>
      <c r="AT6" s="9"/>
      <c r="AU6" s="8"/>
      <c r="AV6" s="111"/>
      <c r="AX6" s="8"/>
      <c r="AY6" s="106"/>
      <c r="AZ6" s="9"/>
      <c r="BA6" s="8"/>
      <c r="BB6" s="111"/>
      <c r="BD6" s="8"/>
      <c r="BE6" s="106"/>
      <c r="BF6" s="9"/>
      <c r="BG6" s="8"/>
      <c r="BH6" s="111"/>
      <c r="BJ6" s="8"/>
      <c r="BK6" s="106"/>
      <c r="BL6" s="9"/>
      <c r="BM6" s="8"/>
      <c r="BN6" s="111"/>
      <c r="BP6" s="8"/>
      <c r="BQ6" s="106"/>
      <c r="BR6" s="9"/>
      <c r="BS6" s="8"/>
      <c r="BT6" s="111"/>
      <c r="BV6" s="8"/>
      <c r="BW6" s="106"/>
      <c r="BX6" s="9"/>
      <c r="BY6" s="8"/>
      <c r="BZ6" s="111"/>
      <c r="CB6" s="8"/>
      <c r="CC6" s="106"/>
      <c r="CD6" s="9"/>
      <c r="CE6" s="8"/>
      <c r="CF6" s="111"/>
      <c r="CH6" s="8"/>
      <c r="CI6" s="106"/>
      <c r="CJ6" s="9"/>
      <c r="CK6" s="8"/>
      <c r="CL6" s="111"/>
      <c r="CN6" s="8"/>
      <c r="CO6" s="106"/>
      <c r="CP6" s="9"/>
      <c r="CQ6" s="8"/>
      <c r="CR6" s="111"/>
      <c r="CT6" s="8"/>
      <c r="CU6" s="106"/>
      <c r="CV6" s="9"/>
      <c r="CW6" s="8"/>
      <c r="CX6" s="111"/>
      <c r="CZ6" s="8"/>
      <c r="DA6" s="106"/>
      <c r="DB6" s="9"/>
      <c r="DC6" s="8"/>
      <c r="DD6" s="111"/>
      <c r="DF6" s="8"/>
      <c r="DG6" s="106"/>
      <c r="DH6" s="9"/>
      <c r="DI6" s="8"/>
      <c r="DJ6" s="111"/>
      <c r="DL6" s="8"/>
      <c r="DM6" s="106"/>
      <c r="DN6" s="9"/>
      <c r="DO6" s="8"/>
      <c r="DP6" s="111"/>
      <c r="DR6" s="8"/>
      <c r="DS6" s="106"/>
      <c r="DT6" s="9"/>
      <c r="DU6" s="8"/>
      <c r="DV6" s="111"/>
      <c r="DX6" s="8"/>
      <c r="DY6" s="106"/>
      <c r="DZ6" s="9"/>
      <c r="EA6" s="8"/>
      <c r="EB6" s="111"/>
    </row>
    <row r="7" spans="1:132" ht="14.25" x14ac:dyDescent="0.25">
      <c r="A7" s="125" t="s">
        <v>364</v>
      </c>
      <c r="B7" s="10" t="s">
        <v>4</v>
      </c>
      <c r="C7" s="107">
        <v>2901429.5333222602</v>
      </c>
      <c r="D7" s="11"/>
      <c r="E7" s="10" t="s">
        <v>5</v>
      </c>
      <c r="F7" s="112">
        <v>4949464.7422095323</v>
      </c>
      <c r="H7" s="10" t="s">
        <v>4</v>
      </c>
      <c r="I7" s="107">
        <v>3281159.8983078264</v>
      </c>
      <c r="J7" s="11"/>
      <c r="K7" s="10" t="s">
        <v>5</v>
      </c>
      <c r="L7" s="112">
        <v>6262436.8488462679</v>
      </c>
      <c r="N7" s="10" t="s">
        <v>4</v>
      </c>
      <c r="O7" s="107">
        <v>3029156.2427721587</v>
      </c>
      <c r="P7" s="11"/>
      <c r="Q7" s="10" t="s">
        <v>5</v>
      </c>
      <c r="R7" s="112">
        <v>7737871.9222683441</v>
      </c>
      <c r="T7" s="10" t="s">
        <v>4</v>
      </c>
      <c r="U7" s="107">
        <v>2197715.1007787031</v>
      </c>
      <c r="V7" s="11"/>
      <c r="W7" s="10" t="s">
        <v>5</v>
      </c>
      <c r="X7" s="112">
        <v>9068864.1762833707</v>
      </c>
      <c r="Z7" s="10" t="s">
        <v>4</v>
      </c>
      <c r="AA7" s="107">
        <v>1857058.6011762626</v>
      </c>
      <c r="AB7" s="11"/>
      <c r="AC7" s="10" t="s">
        <v>5</v>
      </c>
      <c r="AD7" s="112">
        <v>9675068.6143296398</v>
      </c>
      <c r="AF7" s="10" t="s">
        <v>4</v>
      </c>
      <c r="AG7" s="107">
        <v>1691482.0194719762</v>
      </c>
      <c r="AH7" s="11"/>
      <c r="AI7" s="10" t="s">
        <v>5</v>
      </c>
      <c r="AJ7" s="112">
        <v>10763388.18283545</v>
      </c>
      <c r="AL7" s="10" t="s">
        <v>4</v>
      </c>
      <c r="AM7" s="107">
        <v>1060506.9202103501</v>
      </c>
      <c r="AN7" s="11"/>
      <c r="AO7" s="10" t="s">
        <v>5</v>
      </c>
      <c r="AP7" s="112">
        <v>11635888.5042422</v>
      </c>
      <c r="AR7" s="10" t="s">
        <v>4</v>
      </c>
      <c r="AS7" s="107">
        <v>1082122.5513255601</v>
      </c>
      <c r="AT7" s="11"/>
      <c r="AU7" s="10" t="s">
        <v>5</v>
      </c>
      <c r="AV7" s="112">
        <v>12771372.66131964</v>
      </c>
      <c r="AX7" s="10" t="s">
        <v>4</v>
      </c>
      <c r="AY7" s="107">
        <v>1191414.3104316464</v>
      </c>
      <c r="AZ7" s="11"/>
      <c r="BA7" s="10" t="s">
        <v>5</v>
      </c>
      <c r="BB7" s="112">
        <v>13458243.17815556</v>
      </c>
      <c r="BD7" s="10" t="s">
        <v>4</v>
      </c>
      <c r="BE7" s="107">
        <v>194345.25795632004</v>
      </c>
      <c r="BF7" s="11"/>
      <c r="BG7" s="10" t="s">
        <v>5</v>
      </c>
      <c r="BH7" s="112">
        <v>14017202.640101146</v>
      </c>
      <c r="BJ7" s="10" t="s">
        <v>4</v>
      </c>
      <c r="BK7" s="107">
        <v>209141.29600168188</v>
      </c>
      <c r="BL7" s="11"/>
      <c r="BM7" s="10" t="s">
        <v>5</v>
      </c>
      <c r="BN7" s="112">
        <v>14733891.924604923</v>
      </c>
      <c r="BP7" s="10" t="s">
        <v>4</v>
      </c>
      <c r="BQ7" s="107">
        <v>215325.37986381515</v>
      </c>
      <c r="BR7" s="11"/>
      <c r="BS7" s="10" t="s">
        <v>5</v>
      </c>
      <c r="BT7" s="112">
        <v>15277630.934650365</v>
      </c>
      <c r="BV7" s="10" t="s">
        <v>4</v>
      </c>
      <c r="BW7" s="107">
        <v>257722.2530388638</v>
      </c>
      <c r="BX7" s="11"/>
      <c r="BY7" s="10" t="s">
        <v>5</v>
      </c>
      <c r="BZ7" s="112">
        <v>15729156.266982969</v>
      </c>
      <c r="CB7" s="10" t="s">
        <v>4</v>
      </c>
      <c r="CC7" s="107">
        <v>259203.20110800807</v>
      </c>
      <c r="CD7" s="11"/>
      <c r="CE7" s="10" t="s">
        <v>5</v>
      </c>
      <c r="CF7" s="112">
        <v>16021553.387730168</v>
      </c>
      <c r="CH7" s="10" t="s">
        <v>4</v>
      </c>
      <c r="CI7" s="107">
        <v>265542.23816528107</v>
      </c>
      <c r="CJ7" s="11"/>
      <c r="CK7" s="10" t="s">
        <v>5</v>
      </c>
      <c r="CL7" s="112">
        <v>16677449.504930155</v>
      </c>
      <c r="CN7" s="10" t="s">
        <v>4</v>
      </c>
      <c r="CO7" s="107">
        <v>267880.14857641875</v>
      </c>
      <c r="CP7" s="11"/>
      <c r="CQ7" s="10" t="s">
        <v>5</v>
      </c>
      <c r="CR7" s="112">
        <v>16842872.458181065</v>
      </c>
      <c r="CT7" s="10" t="s">
        <v>4</v>
      </c>
      <c r="CU7" s="107">
        <v>354842.16382322682</v>
      </c>
      <c r="CV7" s="11"/>
      <c r="CW7" s="10" t="s">
        <v>5</v>
      </c>
      <c r="CX7" s="112">
        <v>16692816.573786562</v>
      </c>
      <c r="CZ7" s="10" t="s">
        <v>4</v>
      </c>
      <c r="DA7" s="11">
        <v>366.93496813403476</v>
      </c>
      <c r="DB7" s="11"/>
      <c r="DC7" s="10" t="s">
        <v>5</v>
      </c>
      <c r="DD7" s="130">
        <v>16606.611048742365</v>
      </c>
      <c r="DF7" s="10" t="s">
        <v>4</v>
      </c>
      <c r="DG7" s="11">
        <v>375.35992341194077</v>
      </c>
      <c r="DH7" s="11"/>
      <c r="DI7" s="10" t="s">
        <v>5</v>
      </c>
      <c r="DJ7" s="130">
        <v>16737.636737856003</v>
      </c>
      <c r="DL7" s="10" t="s">
        <v>4</v>
      </c>
      <c r="DM7" s="11">
        <v>375.8561576607521</v>
      </c>
      <c r="DN7" s="11"/>
      <c r="DO7" s="10" t="s">
        <v>5</v>
      </c>
      <c r="DP7" s="130">
        <v>16673.000501059752</v>
      </c>
      <c r="DR7" s="10" t="s">
        <v>4</v>
      </c>
      <c r="DS7" s="11">
        <v>377.34145347897709</v>
      </c>
      <c r="DT7" s="11"/>
      <c r="DU7" s="10" t="s">
        <v>5</v>
      </c>
      <c r="DV7" s="130">
        <v>16752.668578508925</v>
      </c>
      <c r="DX7" s="10" t="s">
        <v>4</v>
      </c>
      <c r="DY7" s="11">
        <v>378.05070850323841</v>
      </c>
      <c r="DZ7" s="11"/>
      <c r="EA7" s="10" t="s">
        <v>5</v>
      </c>
      <c r="EB7" s="130">
        <v>16821.984868167623</v>
      </c>
    </row>
    <row r="8" spans="1:132" ht="14.25" x14ac:dyDescent="0.25">
      <c r="A8" s="125" t="s">
        <v>365</v>
      </c>
      <c r="B8" s="12" t="s">
        <v>297</v>
      </c>
      <c r="C8" s="108">
        <v>2899484.5333222602</v>
      </c>
      <c r="D8" s="13"/>
      <c r="E8" s="12" t="s">
        <v>298</v>
      </c>
      <c r="F8" s="109">
        <v>2234187.5672867773</v>
      </c>
      <c r="H8" s="12" t="s">
        <v>297</v>
      </c>
      <c r="I8" s="108">
        <v>3279214.8983078264</v>
      </c>
      <c r="J8" s="13"/>
      <c r="K8" s="12" t="s">
        <v>298</v>
      </c>
      <c r="L8" s="109">
        <v>2818912.5048382436</v>
      </c>
      <c r="N8" s="12" t="s">
        <v>297</v>
      </c>
      <c r="O8" s="108">
        <v>3027013.6427721586</v>
      </c>
      <c r="P8" s="13"/>
      <c r="Q8" s="12" t="s">
        <v>298</v>
      </c>
      <c r="R8" s="109">
        <v>3190825.3027744796</v>
      </c>
      <c r="T8" s="12" t="s">
        <v>297</v>
      </c>
      <c r="U8" s="108">
        <v>2195572.500778703</v>
      </c>
      <c r="V8" s="13"/>
      <c r="W8" s="12" t="s">
        <v>298</v>
      </c>
      <c r="X8" s="109">
        <v>3632486.1954498468</v>
      </c>
      <c r="Z8" s="12" t="s">
        <v>297</v>
      </c>
      <c r="AA8" s="108">
        <v>1857058.6011762626</v>
      </c>
      <c r="AB8" s="13"/>
      <c r="AC8" s="12" t="s">
        <v>298</v>
      </c>
      <c r="AD8" s="109">
        <v>3924716.7231850461</v>
      </c>
      <c r="AF8" s="12" t="s">
        <v>297</v>
      </c>
      <c r="AG8" s="108">
        <v>1691482.0194719762</v>
      </c>
      <c r="AH8" s="13"/>
      <c r="AI8" s="12" t="s">
        <v>298</v>
      </c>
      <c r="AJ8" s="109">
        <v>4153114.8965121959</v>
      </c>
      <c r="AL8" s="12" t="s">
        <v>297</v>
      </c>
      <c r="AM8" s="108">
        <v>1060406.56021035</v>
      </c>
      <c r="AN8" s="13"/>
      <c r="AO8" s="12" t="s">
        <v>298</v>
      </c>
      <c r="AP8" s="109">
        <v>4575368.9496647501</v>
      </c>
      <c r="AR8" s="12" t="s">
        <v>297</v>
      </c>
      <c r="AS8" s="108">
        <v>1081319.3913255602</v>
      </c>
      <c r="AT8" s="13"/>
      <c r="AU8" s="12" t="s">
        <v>298</v>
      </c>
      <c r="AV8" s="109">
        <v>4779855.3677327437</v>
      </c>
      <c r="AX8" s="12" t="s">
        <v>297</v>
      </c>
      <c r="AY8" s="108">
        <v>1190611.1504316465</v>
      </c>
      <c r="AZ8" s="13"/>
      <c r="BA8" s="12" t="s">
        <v>298</v>
      </c>
      <c r="BB8" s="109">
        <v>5100860.6928319391</v>
      </c>
      <c r="BD8" s="12" t="s">
        <v>297</v>
      </c>
      <c r="BE8" s="108">
        <v>193542.09795632004</v>
      </c>
      <c r="BF8" s="13"/>
      <c r="BG8" s="12" t="s">
        <v>298</v>
      </c>
      <c r="BH8" s="109">
        <v>4984207.5607407009</v>
      </c>
      <c r="BJ8" s="12" t="s">
        <v>297</v>
      </c>
      <c r="BK8" s="108">
        <v>203840.90600168187</v>
      </c>
      <c r="BL8" s="13"/>
      <c r="BM8" s="12" t="s">
        <v>298</v>
      </c>
      <c r="BN8" s="109">
        <v>4903819.2633277047</v>
      </c>
      <c r="BP8" s="12" t="s">
        <v>297</v>
      </c>
      <c r="BQ8" s="108">
        <v>210754.98986381514</v>
      </c>
      <c r="BR8" s="13"/>
      <c r="BS8" s="12" t="s">
        <v>298</v>
      </c>
      <c r="BT8" s="109">
        <v>5248316.2638533805</v>
      </c>
      <c r="BV8" s="12" t="s">
        <v>297</v>
      </c>
      <c r="BW8" s="108">
        <v>252016.02303886379</v>
      </c>
      <c r="BX8" s="13"/>
      <c r="BY8" s="12" t="s">
        <v>298</v>
      </c>
      <c r="BZ8" s="109">
        <v>5388206.0183126628</v>
      </c>
      <c r="CB8" s="12" t="s">
        <v>297</v>
      </c>
      <c r="CC8" s="108">
        <v>253023.25110800806</v>
      </c>
      <c r="CD8" s="13"/>
      <c r="CE8" s="12" t="s">
        <v>298</v>
      </c>
      <c r="CF8" s="109">
        <v>5356375.2388553601</v>
      </c>
      <c r="CH8" s="12" t="s">
        <v>297</v>
      </c>
      <c r="CI8" s="108">
        <v>258402.28816528109</v>
      </c>
      <c r="CJ8" s="13"/>
      <c r="CK8" s="12" t="s">
        <v>298</v>
      </c>
      <c r="CL8" s="109">
        <v>6002951.2057588361</v>
      </c>
      <c r="CN8" s="12" t="s">
        <v>297</v>
      </c>
      <c r="CO8" s="108">
        <v>260647.30857641873</v>
      </c>
      <c r="CP8" s="13"/>
      <c r="CQ8" s="12" t="s">
        <v>298</v>
      </c>
      <c r="CR8" s="109">
        <v>6017823.277092075</v>
      </c>
      <c r="CT8" s="12" t="s">
        <v>297</v>
      </c>
      <c r="CU8" s="108">
        <v>347516.43382322683</v>
      </c>
      <c r="CV8" s="13"/>
      <c r="CW8" s="12" t="s">
        <v>298</v>
      </c>
      <c r="CX8" s="109">
        <v>6078144.0571687017</v>
      </c>
      <c r="CZ8" s="12" t="s">
        <v>297</v>
      </c>
      <c r="DA8" s="13">
        <v>359.67823813403476</v>
      </c>
      <c r="DB8" s="13"/>
      <c r="DC8" s="12" t="s">
        <v>298</v>
      </c>
      <c r="DD8" s="129">
        <v>6073.3521221899009</v>
      </c>
      <c r="DF8" s="12" t="s">
        <v>297</v>
      </c>
      <c r="DG8" s="13">
        <v>365.70184741194078</v>
      </c>
      <c r="DH8" s="13"/>
      <c r="DI8" s="12" t="s">
        <v>298</v>
      </c>
      <c r="DJ8" s="129">
        <v>6216.0617163940196</v>
      </c>
      <c r="DL8" s="12" t="s">
        <v>297</v>
      </c>
      <c r="DM8" s="13">
        <v>363.82945836813616</v>
      </c>
      <c r="DN8" s="13"/>
      <c r="DO8" s="12" t="s">
        <v>298</v>
      </c>
      <c r="DP8" s="129">
        <v>6193.6170410730938</v>
      </c>
      <c r="DR8" s="12" t="s">
        <v>297</v>
      </c>
      <c r="DS8" s="13">
        <v>364.67678418636115</v>
      </c>
      <c r="DT8" s="13"/>
      <c r="DU8" s="12" t="s">
        <v>298</v>
      </c>
      <c r="DV8" s="129">
        <v>6063.1173186367296</v>
      </c>
      <c r="DX8" s="12" t="s">
        <v>297</v>
      </c>
      <c r="DY8" s="13">
        <v>365.41386921062247</v>
      </c>
      <c r="DZ8" s="13"/>
      <c r="EA8" s="12" t="s">
        <v>298</v>
      </c>
      <c r="EB8" s="129">
        <v>5972.4091125384557</v>
      </c>
    </row>
    <row r="9" spans="1:132" ht="14.25" x14ac:dyDescent="0.25">
      <c r="A9" s="125" t="s">
        <v>366</v>
      </c>
      <c r="B9" s="12" t="s">
        <v>6</v>
      </c>
      <c r="C9" s="108">
        <v>1945</v>
      </c>
      <c r="D9" s="13"/>
      <c r="E9" s="12" t="s">
        <v>7</v>
      </c>
      <c r="F9" s="109">
        <v>2715277.174922755</v>
      </c>
      <c r="H9" s="12" t="s">
        <v>6</v>
      </c>
      <c r="I9" s="108">
        <v>1945</v>
      </c>
      <c r="J9" s="13"/>
      <c r="K9" s="12" t="s">
        <v>7</v>
      </c>
      <c r="L9" s="109">
        <v>3443524.3440080239</v>
      </c>
      <c r="N9" s="12" t="s">
        <v>6</v>
      </c>
      <c r="O9" s="108">
        <v>2142.6</v>
      </c>
      <c r="P9" s="13"/>
      <c r="Q9" s="12" t="s">
        <v>7</v>
      </c>
      <c r="R9" s="109">
        <v>4547046.6194938645</v>
      </c>
      <c r="T9" s="12" t="s">
        <v>6</v>
      </c>
      <c r="U9" s="108">
        <v>2142.6</v>
      </c>
      <c r="V9" s="13"/>
      <c r="W9" s="12" t="s">
        <v>7</v>
      </c>
      <c r="X9" s="109">
        <v>5436377.980833523</v>
      </c>
      <c r="Z9" s="12" t="s">
        <v>6</v>
      </c>
      <c r="AA9" s="108">
        <v>0</v>
      </c>
      <c r="AB9" s="13"/>
      <c r="AC9" s="12" t="s">
        <v>7</v>
      </c>
      <c r="AD9" s="109">
        <v>5750351.8911445932</v>
      </c>
      <c r="AF9" s="12" t="s">
        <v>6</v>
      </c>
      <c r="AG9" s="108">
        <v>0</v>
      </c>
      <c r="AH9" s="13"/>
      <c r="AI9" s="12" t="s">
        <v>7</v>
      </c>
      <c r="AJ9" s="109">
        <v>6610273.2863232549</v>
      </c>
      <c r="AL9" s="12" t="s">
        <v>6</v>
      </c>
      <c r="AM9" s="108">
        <v>100.36</v>
      </c>
      <c r="AN9" s="13"/>
      <c r="AO9" s="12" t="s">
        <v>7</v>
      </c>
      <c r="AP9" s="109">
        <v>7060519.5545774493</v>
      </c>
      <c r="AR9" s="12" t="s">
        <v>6</v>
      </c>
      <c r="AS9" s="108">
        <v>803.16</v>
      </c>
      <c r="AT9" s="13"/>
      <c r="AU9" s="12" t="s">
        <v>7</v>
      </c>
      <c r="AV9" s="109">
        <v>7991517.2935868949</v>
      </c>
      <c r="AX9" s="12" t="s">
        <v>6</v>
      </c>
      <c r="AY9" s="108">
        <v>803.16</v>
      </c>
      <c r="AZ9" s="13"/>
      <c r="BA9" s="12" t="s">
        <v>7</v>
      </c>
      <c r="BB9" s="109">
        <v>8357382.485323621</v>
      </c>
      <c r="BD9" s="12" t="s">
        <v>6</v>
      </c>
      <c r="BE9" s="108">
        <v>803.16</v>
      </c>
      <c r="BF9" s="13"/>
      <c r="BG9" s="12" t="s">
        <v>7</v>
      </c>
      <c r="BH9" s="109">
        <v>9032995.0793604441</v>
      </c>
      <c r="BJ9" s="12" t="s">
        <v>6</v>
      </c>
      <c r="BK9" s="108">
        <v>5300.39</v>
      </c>
      <c r="BL9" s="13"/>
      <c r="BM9" s="12" t="s">
        <v>7</v>
      </c>
      <c r="BN9" s="109">
        <v>9830072.6612772178</v>
      </c>
      <c r="BP9" s="12" t="s">
        <v>6</v>
      </c>
      <c r="BQ9" s="108">
        <v>4570.3899999999994</v>
      </c>
      <c r="BR9" s="13"/>
      <c r="BS9" s="12" t="s">
        <v>7</v>
      </c>
      <c r="BT9" s="109">
        <v>10029314.670796985</v>
      </c>
      <c r="BV9" s="12" t="s">
        <v>6</v>
      </c>
      <c r="BW9" s="108">
        <v>5706.23</v>
      </c>
      <c r="BX9" s="13"/>
      <c r="BY9" s="12" t="s">
        <v>7</v>
      </c>
      <c r="BZ9" s="109">
        <v>10340950.248670306</v>
      </c>
      <c r="CB9" s="12" t="s">
        <v>6</v>
      </c>
      <c r="CC9" s="108">
        <v>6179.95</v>
      </c>
      <c r="CD9" s="13"/>
      <c r="CE9" s="12" t="s">
        <v>7</v>
      </c>
      <c r="CF9" s="109">
        <v>10665178.148874808</v>
      </c>
      <c r="CH9" s="12" t="s">
        <v>6</v>
      </c>
      <c r="CI9" s="108">
        <v>7139.95</v>
      </c>
      <c r="CJ9" s="13"/>
      <c r="CK9" s="12" t="s">
        <v>7</v>
      </c>
      <c r="CL9" s="109">
        <v>10674498.299171319</v>
      </c>
      <c r="CN9" s="12" t="s">
        <v>6</v>
      </c>
      <c r="CO9" s="108">
        <v>7232.84</v>
      </c>
      <c r="CP9" s="13"/>
      <c r="CQ9" s="12" t="s">
        <v>7</v>
      </c>
      <c r="CR9" s="109">
        <v>10825049.18108899</v>
      </c>
      <c r="CT9" s="12" t="s">
        <v>6</v>
      </c>
      <c r="CU9" s="108">
        <v>7325.7300000000005</v>
      </c>
      <c r="CV9" s="13"/>
      <c r="CW9" s="12" t="s">
        <v>7</v>
      </c>
      <c r="CX9" s="109">
        <v>10614672.516617861</v>
      </c>
      <c r="CZ9" s="12" t="s">
        <v>6</v>
      </c>
      <c r="DA9" s="13">
        <v>7.2567300000000001</v>
      </c>
      <c r="DB9" s="13"/>
      <c r="DC9" s="12" t="s">
        <v>7</v>
      </c>
      <c r="DD9" s="129">
        <v>10533.258926552464</v>
      </c>
      <c r="DF9" s="12" t="s">
        <v>6</v>
      </c>
      <c r="DG9" s="13">
        <v>9.6580759999999994</v>
      </c>
      <c r="DH9" s="13"/>
      <c r="DI9" s="12" t="s">
        <v>7</v>
      </c>
      <c r="DJ9" s="129">
        <v>10521.575021461984</v>
      </c>
      <c r="DL9" s="12" t="s">
        <v>6</v>
      </c>
      <c r="DM9" s="13">
        <v>12.026699292615941</v>
      </c>
      <c r="DN9" s="13"/>
      <c r="DO9" s="12" t="s">
        <v>7</v>
      </c>
      <c r="DP9" s="129">
        <v>10479.383459986659</v>
      </c>
      <c r="DR9" s="12" t="s">
        <v>6</v>
      </c>
      <c r="DS9" s="13">
        <v>12.664669292615942</v>
      </c>
      <c r="DT9" s="13"/>
      <c r="DU9" s="12" t="s">
        <v>7</v>
      </c>
      <c r="DV9" s="129">
        <v>10689.551259872194</v>
      </c>
      <c r="DX9" s="12" t="s">
        <v>6</v>
      </c>
      <c r="DY9" s="13">
        <v>12.636839292615941</v>
      </c>
      <c r="DZ9" s="13"/>
      <c r="EA9" s="12" t="s">
        <v>7</v>
      </c>
      <c r="EB9" s="129">
        <v>10849.575755629166</v>
      </c>
    </row>
    <row r="10" spans="1:132" ht="14.25" x14ac:dyDescent="0.25">
      <c r="A10" s="125" t="s">
        <v>367</v>
      </c>
      <c r="B10" s="12"/>
      <c r="C10" s="108"/>
      <c r="D10" s="13"/>
      <c r="E10" s="14"/>
      <c r="F10" s="109"/>
      <c r="H10" s="12"/>
      <c r="I10" s="108"/>
      <c r="J10" s="13"/>
      <c r="K10" s="14"/>
      <c r="L10" s="109"/>
      <c r="N10" s="12"/>
      <c r="O10" s="108"/>
      <c r="P10" s="13"/>
      <c r="Q10" s="14"/>
      <c r="R10" s="109"/>
      <c r="T10" s="12"/>
      <c r="U10" s="108"/>
      <c r="V10" s="13"/>
      <c r="W10" s="14"/>
      <c r="X10" s="109"/>
      <c r="Z10" s="12"/>
      <c r="AA10" s="108"/>
      <c r="AB10" s="13"/>
      <c r="AC10" s="14"/>
      <c r="AD10" s="109"/>
      <c r="AF10" s="12"/>
      <c r="AG10" s="108"/>
      <c r="AH10" s="13"/>
      <c r="AI10" s="14"/>
      <c r="AJ10" s="109"/>
      <c r="AL10" s="12"/>
      <c r="AM10" s="108"/>
      <c r="AN10" s="13"/>
      <c r="AO10" s="14"/>
      <c r="AP10" s="109"/>
      <c r="AR10" s="12"/>
      <c r="AS10" s="108"/>
      <c r="AT10" s="13"/>
      <c r="AU10" s="14"/>
      <c r="AV10" s="109"/>
      <c r="AX10" s="12"/>
      <c r="AY10" s="108"/>
      <c r="AZ10" s="13"/>
      <c r="BA10" s="14"/>
      <c r="BB10" s="109"/>
      <c r="BD10" s="12"/>
      <c r="BE10" s="108"/>
      <c r="BF10" s="13"/>
      <c r="BG10" s="14"/>
      <c r="BH10" s="109"/>
      <c r="BJ10" s="12"/>
      <c r="BK10" s="108"/>
      <c r="BL10" s="13"/>
      <c r="BM10" s="14"/>
      <c r="BN10" s="109"/>
      <c r="BP10" s="12"/>
      <c r="BQ10" s="108"/>
      <c r="BR10" s="13"/>
      <c r="BS10" s="14"/>
      <c r="BT10" s="109"/>
      <c r="BV10" s="12"/>
      <c r="BW10" s="108"/>
      <c r="BX10" s="13"/>
      <c r="BY10" s="14"/>
      <c r="BZ10" s="109"/>
      <c r="CB10" s="12"/>
      <c r="CC10" s="108"/>
      <c r="CD10" s="13"/>
      <c r="CE10" s="14"/>
      <c r="CF10" s="109"/>
      <c r="CH10" s="12"/>
      <c r="CI10" s="108"/>
      <c r="CJ10" s="13"/>
      <c r="CK10" s="14"/>
      <c r="CL10" s="109"/>
      <c r="CN10" s="12"/>
      <c r="CO10" s="108"/>
      <c r="CP10" s="13"/>
      <c r="CQ10" s="14"/>
      <c r="CR10" s="109"/>
      <c r="CT10" s="12"/>
      <c r="CU10" s="108"/>
      <c r="CV10" s="13"/>
      <c r="CW10" s="14"/>
      <c r="CX10" s="109"/>
      <c r="CZ10" s="12"/>
      <c r="DA10" s="13"/>
      <c r="DB10" s="13"/>
      <c r="DC10" s="14"/>
      <c r="DD10" s="129"/>
      <c r="DF10" s="12"/>
      <c r="DG10" s="13"/>
      <c r="DH10" s="13"/>
      <c r="DI10" s="14"/>
      <c r="DJ10" s="129"/>
      <c r="DL10" s="12"/>
      <c r="DM10" s="13"/>
      <c r="DN10" s="13"/>
      <c r="DO10" s="14"/>
      <c r="DP10" s="129"/>
      <c r="DR10" s="12"/>
      <c r="DS10" s="13"/>
      <c r="DT10" s="13"/>
      <c r="DU10" s="14"/>
      <c r="DV10" s="129"/>
      <c r="DX10" s="12"/>
      <c r="DY10" s="13"/>
      <c r="DZ10" s="13"/>
      <c r="EA10" s="14"/>
      <c r="EB10" s="129"/>
    </row>
    <row r="11" spans="1:132" ht="14.25" x14ac:dyDescent="0.25">
      <c r="A11" s="125" t="s">
        <v>368</v>
      </c>
      <c r="B11" s="10" t="s">
        <v>193</v>
      </c>
      <c r="C11" s="107">
        <v>45438.822924663727</v>
      </c>
      <c r="D11" s="11"/>
      <c r="E11" s="10" t="s">
        <v>194</v>
      </c>
      <c r="F11" s="112">
        <v>275242.31738585874</v>
      </c>
      <c r="H11" s="10" t="s">
        <v>193</v>
      </c>
      <c r="I11" s="107">
        <v>56097.477031172326</v>
      </c>
      <c r="J11" s="11"/>
      <c r="K11" s="10" t="s">
        <v>194</v>
      </c>
      <c r="L11" s="112">
        <v>321379.9908160278</v>
      </c>
      <c r="N11" s="10" t="s">
        <v>193</v>
      </c>
      <c r="O11" s="107">
        <v>73324.948118885673</v>
      </c>
      <c r="P11" s="11"/>
      <c r="Q11" s="10" t="s">
        <v>194</v>
      </c>
      <c r="R11" s="112">
        <v>302457.77383302222</v>
      </c>
      <c r="T11" s="10" t="s">
        <v>193</v>
      </c>
      <c r="U11" s="107">
        <v>92154.154756539676</v>
      </c>
      <c r="V11" s="11"/>
      <c r="W11" s="10" t="s">
        <v>194</v>
      </c>
      <c r="X11" s="112">
        <v>324675.4308581744</v>
      </c>
      <c r="Z11" s="10" t="s">
        <v>193</v>
      </c>
      <c r="AA11" s="107">
        <v>24923.26017567204</v>
      </c>
      <c r="AB11" s="11"/>
      <c r="AC11" s="10" t="s">
        <v>194</v>
      </c>
      <c r="AD11" s="112">
        <v>337305.28660442994</v>
      </c>
      <c r="AF11" s="10" t="s">
        <v>193</v>
      </c>
      <c r="AG11" s="107">
        <v>28108.136177090684</v>
      </c>
      <c r="AH11" s="11"/>
      <c r="AI11" s="10" t="s">
        <v>194</v>
      </c>
      <c r="AJ11" s="112">
        <v>910689.39822693996</v>
      </c>
      <c r="AL11" s="10" t="s">
        <v>193</v>
      </c>
      <c r="AM11" s="107">
        <v>31597.680833965089</v>
      </c>
      <c r="AN11" s="11"/>
      <c r="AO11" s="10" t="s">
        <v>194</v>
      </c>
      <c r="AP11" s="112">
        <v>931858.2012681315</v>
      </c>
      <c r="AR11" s="10" t="s">
        <v>193</v>
      </c>
      <c r="AS11" s="107">
        <v>53949.575397602108</v>
      </c>
      <c r="AT11" s="11"/>
      <c r="AU11" s="10" t="s">
        <v>194</v>
      </c>
      <c r="AV11" s="112">
        <v>1204287.9669365974</v>
      </c>
      <c r="AX11" s="10" t="s">
        <v>193</v>
      </c>
      <c r="AY11" s="107">
        <v>105649.18494403792</v>
      </c>
      <c r="AZ11" s="11"/>
      <c r="BA11" s="10" t="s">
        <v>194</v>
      </c>
      <c r="BB11" s="112">
        <v>2689391.9543257896</v>
      </c>
      <c r="BD11" s="10" t="s">
        <v>193</v>
      </c>
      <c r="BE11" s="107">
        <v>474108.16439766897</v>
      </c>
      <c r="BF11" s="11"/>
      <c r="BG11" s="10" t="s">
        <v>194</v>
      </c>
      <c r="BH11" s="112">
        <v>2683280.6006374704</v>
      </c>
      <c r="BJ11" s="10" t="s">
        <v>193</v>
      </c>
      <c r="BK11" s="107">
        <v>386178.51721606927</v>
      </c>
      <c r="BL11" s="11"/>
      <c r="BM11" s="10" t="s">
        <v>194</v>
      </c>
      <c r="BN11" s="112">
        <v>2665211.6976701133</v>
      </c>
      <c r="BP11" s="10" t="s">
        <v>193</v>
      </c>
      <c r="BQ11" s="107">
        <v>387603.19701068301</v>
      </c>
      <c r="BR11" s="11"/>
      <c r="BS11" s="10" t="s">
        <v>194</v>
      </c>
      <c r="BT11" s="112">
        <v>2648279.8706565327</v>
      </c>
      <c r="BV11" s="10" t="s">
        <v>193</v>
      </c>
      <c r="BW11" s="107">
        <v>387308.72283018572</v>
      </c>
      <c r="BX11" s="11"/>
      <c r="BY11" s="10" t="s">
        <v>194</v>
      </c>
      <c r="BZ11" s="112">
        <v>2470242.7563562272</v>
      </c>
      <c r="CB11" s="10" t="s">
        <v>193</v>
      </c>
      <c r="CC11" s="107">
        <v>323655.24469557055</v>
      </c>
      <c r="CD11" s="11"/>
      <c r="CE11" s="10" t="s">
        <v>194</v>
      </c>
      <c r="CF11" s="112">
        <v>2872240.3280750266</v>
      </c>
      <c r="CH11" s="10" t="s">
        <v>193</v>
      </c>
      <c r="CI11" s="107">
        <v>290975.67723121401</v>
      </c>
      <c r="CJ11" s="11"/>
      <c r="CK11" s="10" t="s">
        <v>194</v>
      </c>
      <c r="CL11" s="112">
        <v>2876135.1964071179</v>
      </c>
      <c r="CN11" s="10" t="s">
        <v>193</v>
      </c>
      <c r="CO11" s="107">
        <v>284616.2854135636</v>
      </c>
      <c r="CP11" s="11"/>
      <c r="CQ11" s="10" t="s">
        <v>194</v>
      </c>
      <c r="CR11" s="112">
        <v>2907705.9585699504</v>
      </c>
      <c r="CT11" s="10" t="s">
        <v>193</v>
      </c>
      <c r="CU11" s="107">
        <v>280379.37972353853</v>
      </c>
      <c r="CV11" s="11"/>
      <c r="CW11" s="10" t="s">
        <v>194</v>
      </c>
      <c r="CX11" s="112">
        <v>2913389.706546199</v>
      </c>
      <c r="CZ11" s="10" t="s">
        <v>193</v>
      </c>
      <c r="DA11" s="11">
        <v>288.21078333902761</v>
      </c>
      <c r="DB11" s="11"/>
      <c r="DC11" s="10" t="s">
        <v>194</v>
      </c>
      <c r="DD11" s="130">
        <v>2905.9057364287391</v>
      </c>
      <c r="DF11" s="10" t="s">
        <v>193</v>
      </c>
      <c r="DG11" s="11">
        <v>315.58137973995053</v>
      </c>
      <c r="DH11" s="11"/>
      <c r="DI11" s="10" t="s">
        <v>194</v>
      </c>
      <c r="DJ11" s="130">
        <v>3580.4916967333293</v>
      </c>
      <c r="DL11" s="10" t="s">
        <v>193</v>
      </c>
      <c r="DM11" s="11">
        <v>245.19321393163818</v>
      </c>
      <c r="DN11" s="11"/>
      <c r="DO11" s="10" t="s">
        <v>194</v>
      </c>
      <c r="DP11" s="130">
        <v>3033.6999394932723</v>
      </c>
      <c r="DR11" s="10" t="s">
        <v>193</v>
      </c>
      <c r="DS11" s="11">
        <v>227.10619251988223</v>
      </c>
      <c r="DT11" s="11"/>
      <c r="DU11" s="10" t="s">
        <v>194</v>
      </c>
      <c r="DV11" s="130">
        <v>2955.5355144936002</v>
      </c>
      <c r="DX11" s="10" t="s">
        <v>193</v>
      </c>
      <c r="DY11" s="11">
        <v>239.27430056444118</v>
      </c>
      <c r="DZ11" s="11"/>
      <c r="EA11" s="10" t="s">
        <v>194</v>
      </c>
      <c r="EB11" s="130">
        <v>2974.7916247101662</v>
      </c>
    </row>
    <row r="12" spans="1:132" ht="14.25" x14ac:dyDescent="0.25">
      <c r="A12" s="125" t="s">
        <v>369</v>
      </c>
      <c r="B12" s="12" t="s">
        <v>8</v>
      </c>
      <c r="C12" s="108">
        <v>359.32882036897024</v>
      </c>
      <c r="D12" s="13"/>
      <c r="E12" s="12" t="s">
        <v>9</v>
      </c>
      <c r="F12" s="109">
        <v>65158.667510565305</v>
      </c>
      <c r="H12" s="12" t="s">
        <v>8</v>
      </c>
      <c r="I12" s="108">
        <v>4438.2097516436579</v>
      </c>
      <c r="J12" s="13"/>
      <c r="K12" s="12" t="s">
        <v>9</v>
      </c>
      <c r="L12" s="109">
        <v>121610.3338692752</v>
      </c>
      <c r="N12" s="12" t="s">
        <v>8</v>
      </c>
      <c r="O12" s="108">
        <v>8709.9470922079145</v>
      </c>
      <c r="P12" s="13"/>
      <c r="Q12" s="12" t="s">
        <v>9</v>
      </c>
      <c r="R12" s="109">
        <v>94596.292606041156</v>
      </c>
      <c r="T12" s="12" t="s">
        <v>8</v>
      </c>
      <c r="U12" s="108">
        <v>12410.089503946052</v>
      </c>
      <c r="V12" s="13"/>
      <c r="W12" s="12" t="s">
        <v>9</v>
      </c>
      <c r="X12" s="109">
        <v>104098.5127771292</v>
      </c>
      <c r="Z12" s="12" t="s">
        <v>8</v>
      </c>
      <c r="AA12" s="108">
        <v>20602.64228271614</v>
      </c>
      <c r="AB12" s="13"/>
      <c r="AC12" s="12" t="s">
        <v>9</v>
      </c>
      <c r="AD12" s="109">
        <v>94553.656539793199</v>
      </c>
      <c r="AF12" s="12" t="s">
        <v>8</v>
      </c>
      <c r="AG12" s="108">
        <v>23746.43820124901</v>
      </c>
      <c r="AH12" s="13"/>
      <c r="AI12" s="12" t="s">
        <v>9</v>
      </c>
      <c r="AJ12" s="109">
        <v>95012.469999866793</v>
      </c>
      <c r="AL12" s="12" t="s">
        <v>8</v>
      </c>
      <c r="AM12" s="108">
        <v>27246.076661072439</v>
      </c>
      <c r="AN12" s="13"/>
      <c r="AO12" s="12" t="s">
        <v>9</v>
      </c>
      <c r="AP12" s="109">
        <v>103603.30865083584</v>
      </c>
      <c r="AR12" s="12" t="s">
        <v>8</v>
      </c>
      <c r="AS12" s="108">
        <v>49346.303899304192</v>
      </c>
      <c r="AT12" s="13"/>
      <c r="AU12" s="12" t="s">
        <v>9</v>
      </c>
      <c r="AV12" s="109">
        <v>102349.81936666228</v>
      </c>
      <c r="AX12" s="12" t="s">
        <v>8</v>
      </c>
      <c r="AY12" s="108">
        <v>100934.08857623313</v>
      </c>
      <c r="AZ12" s="13"/>
      <c r="BA12" s="12" t="s">
        <v>9</v>
      </c>
      <c r="BB12" s="109">
        <v>112925.56866768717</v>
      </c>
      <c r="BD12" s="12" t="s">
        <v>8</v>
      </c>
      <c r="BE12" s="108">
        <v>464918.93594342435</v>
      </c>
      <c r="BF12" s="13"/>
      <c r="BG12" s="12" t="s">
        <v>9</v>
      </c>
      <c r="BH12" s="109">
        <v>101893.04685593206</v>
      </c>
      <c r="BJ12" s="12" t="s">
        <v>8</v>
      </c>
      <c r="BK12" s="108">
        <v>377002.91049087339</v>
      </c>
      <c r="BL12" s="13"/>
      <c r="BM12" s="12" t="s">
        <v>9</v>
      </c>
      <c r="BN12" s="109">
        <v>97358.307129940222</v>
      </c>
      <c r="BP12" s="12" t="s">
        <v>8</v>
      </c>
      <c r="BQ12" s="108">
        <v>378262.50683068013</v>
      </c>
      <c r="BR12" s="13"/>
      <c r="BS12" s="12" t="s">
        <v>9</v>
      </c>
      <c r="BT12" s="109">
        <v>86030.695680255245</v>
      </c>
      <c r="BV12" s="12" t="s">
        <v>8</v>
      </c>
      <c r="BW12" s="108">
        <v>378765.15112585062</v>
      </c>
      <c r="BX12" s="13"/>
      <c r="BY12" s="12" t="s">
        <v>9</v>
      </c>
      <c r="BZ12" s="109">
        <v>34806.821114862592</v>
      </c>
      <c r="CB12" s="12" t="s">
        <v>8</v>
      </c>
      <c r="CC12" s="108">
        <v>300093.39127767534</v>
      </c>
      <c r="CD12" s="13"/>
      <c r="CE12" s="12" t="s">
        <v>9</v>
      </c>
      <c r="CF12" s="109">
        <v>89085.181562192229</v>
      </c>
      <c r="CH12" s="12" t="s">
        <v>8</v>
      </c>
      <c r="CI12" s="108">
        <v>265818.39119261183</v>
      </c>
      <c r="CJ12" s="13"/>
      <c r="CK12" s="12" t="s">
        <v>9</v>
      </c>
      <c r="CL12" s="109">
        <v>86856.036581785113</v>
      </c>
      <c r="CN12" s="12" t="s">
        <v>8</v>
      </c>
      <c r="CO12" s="108">
        <v>246312.89502005142</v>
      </c>
      <c r="CP12" s="13"/>
      <c r="CQ12" s="12" t="s">
        <v>9</v>
      </c>
      <c r="CR12" s="109">
        <v>86281.376741201995</v>
      </c>
      <c r="CT12" s="12" t="s">
        <v>8</v>
      </c>
      <c r="CU12" s="108">
        <v>204982.03179264799</v>
      </c>
      <c r="CV12" s="13"/>
      <c r="CW12" s="12" t="s">
        <v>9</v>
      </c>
      <c r="CX12" s="109">
        <v>94146.092738990628</v>
      </c>
      <c r="CZ12" s="12" t="s">
        <v>8</v>
      </c>
      <c r="DA12" s="13">
        <v>212.59586080343769</v>
      </c>
      <c r="DB12" s="13"/>
      <c r="DC12" s="12" t="s">
        <v>9</v>
      </c>
      <c r="DD12" s="129">
        <v>87.391122323384252</v>
      </c>
      <c r="DF12" s="12" t="s">
        <v>8</v>
      </c>
      <c r="DG12" s="13">
        <v>245.67321659843662</v>
      </c>
      <c r="DH12" s="13"/>
      <c r="DI12" s="12" t="s">
        <v>9</v>
      </c>
      <c r="DJ12" s="129">
        <v>93.96905334668628</v>
      </c>
      <c r="DL12" s="12" t="s">
        <v>8</v>
      </c>
      <c r="DM12" s="13">
        <v>212.00877535112426</v>
      </c>
      <c r="DN12" s="13"/>
      <c r="DO12" s="12" t="s">
        <v>9</v>
      </c>
      <c r="DP12" s="129">
        <v>81.967072157171984</v>
      </c>
      <c r="DR12" s="12" t="s">
        <v>8</v>
      </c>
      <c r="DS12" s="13">
        <v>193.52795782936829</v>
      </c>
      <c r="DT12" s="13"/>
      <c r="DU12" s="12" t="s">
        <v>9</v>
      </c>
      <c r="DV12" s="129">
        <v>84.45278695231049</v>
      </c>
      <c r="DX12" s="12" t="s">
        <v>8</v>
      </c>
      <c r="DY12" s="13">
        <v>205.80176379392725</v>
      </c>
      <c r="DZ12" s="13"/>
      <c r="EA12" s="12" t="s">
        <v>9</v>
      </c>
      <c r="EB12" s="129">
        <v>75.594051338879183</v>
      </c>
    </row>
    <row r="13" spans="1:132" ht="14.25" x14ac:dyDescent="0.25">
      <c r="A13" s="125" t="s">
        <v>370</v>
      </c>
      <c r="B13" s="12" t="s">
        <v>10</v>
      </c>
      <c r="C13" s="108">
        <v>45079.494104294754</v>
      </c>
      <c r="D13" s="13"/>
      <c r="E13" s="12" t="s">
        <v>11</v>
      </c>
      <c r="F13" s="109">
        <v>210083.64987529346</v>
      </c>
      <c r="H13" s="12" t="s">
        <v>10</v>
      </c>
      <c r="I13" s="108">
        <v>51659.267279528671</v>
      </c>
      <c r="J13" s="13"/>
      <c r="K13" s="12" t="s">
        <v>11</v>
      </c>
      <c r="L13" s="109">
        <v>199769.6569467526</v>
      </c>
      <c r="N13" s="12" t="s">
        <v>10</v>
      </c>
      <c r="O13" s="108">
        <v>64615.001026677761</v>
      </c>
      <c r="P13" s="13"/>
      <c r="Q13" s="12" t="s">
        <v>11</v>
      </c>
      <c r="R13" s="109">
        <v>207861.48122698104</v>
      </c>
      <c r="T13" s="12" t="s">
        <v>10</v>
      </c>
      <c r="U13" s="108">
        <v>79744.065252593631</v>
      </c>
      <c r="V13" s="13"/>
      <c r="W13" s="12" t="s">
        <v>11</v>
      </c>
      <c r="X13" s="109">
        <v>220576.91808104521</v>
      </c>
      <c r="Z13" s="12" t="s">
        <v>10</v>
      </c>
      <c r="AA13" s="108">
        <v>4320.6178929558982</v>
      </c>
      <c r="AB13" s="13"/>
      <c r="AC13" s="12" t="s">
        <v>11</v>
      </c>
      <c r="AD13" s="109">
        <v>242751.63006463676</v>
      </c>
      <c r="AF13" s="12" t="s">
        <v>10</v>
      </c>
      <c r="AG13" s="108">
        <v>4361.6979758416737</v>
      </c>
      <c r="AH13" s="13"/>
      <c r="AI13" s="12" t="s">
        <v>11</v>
      </c>
      <c r="AJ13" s="109">
        <v>815676.92822707316</v>
      </c>
      <c r="AL13" s="12" t="s">
        <v>10</v>
      </c>
      <c r="AM13" s="108">
        <v>4351.6041728926484</v>
      </c>
      <c r="AN13" s="13"/>
      <c r="AO13" s="12" t="s">
        <v>11</v>
      </c>
      <c r="AP13" s="109">
        <v>828254.89261729561</v>
      </c>
      <c r="AR13" s="12" t="s">
        <v>10</v>
      </c>
      <c r="AS13" s="108">
        <v>4603.2714982979196</v>
      </c>
      <c r="AT13" s="13"/>
      <c r="AU13" s="12" t="s">
        <v>11</v>
      </c>
      <c r="AV13" s="109">
        <v>1101938.1475699351</v>
      </c>
      <c r="AX13" s="12" t="s">
        <v>10</v>
      </c>
      <c r="AY13" s="108">
        <v>4715.0963678047874</v>
      </c>
      <c r="AZ13" s="13"/>
      <c r="BA13" s="12" t="s">
        <v>11</v>
      </c>
      <c r="BB13" s="109">
        <v>2576466.3856581026</v>
      </c>
      <c r="BD13" s="12" t="s">
        <v>10</v>
      </c>
      <c r="BE13" s="108">
        <v>9189.2284542446141</v>
      </c>
      <c r="BF13" s="13"/>
      <c r="BG13" s="12" t="s">
        <v>11</v>
      </c>
      <c r="BH13" s="109">
        <v>2581387.5537815383</v>
      </c>
      <c r="BJ13" s="12" t="s">
        <v>10</v>
      </c>
      <c r="BK13" s="108">
        <v>9175.606725195863</v>
      </c>
      <c r="BL13" s="13"/>
      <c r="BM13" s="12" t="s">
        <v>11</v>
      </c>
      <c r="BN13" s="109">
        <v>2567853.3905401733</v>
      </c>
      <c r="BP13" s="12" t="s">
        <v>10</v>
      </c>
      <c r="BQ13" s="108">
        <v>9340.6901800029009</v>
      </c>
      <c r="BR13" s="13"/>
      <c r="BS13" s="12" t="s">
        <v>11</v>
      </c>
      <c r="BT13" s="109">
        <v>2562249.1749762776</v>
      </c>
      <c r="BV13" s="12" t="s">
        <v>10</v>
      </c>
      <c r="BW13" s="108">
        <v>8543.5717043350978</v>
      </c>
      <c r="BX13" s="13"/>
      <c r="BY13" s="12" t="s">
        <v>11</v>
      </c>
      <c r="BZ13" s="109">
        <v>2435435.9352413644</v>
      </c>
      <c r="CB13" s="12" t="s">
        <v>10</v>
      </c>
      <c r="CC13" s="108">
        <v>23561.853417895189</v>
      </c>
      <c r="CD13" s="13"/>
      <c r="CE13" s="12" t="s">
        <v>11</v>
      </c>
      <c r="CF13" s="109">
        <v>2783155.1465128344</v>
      </c>
      <c r="CH13" s="12" t="s">
        <v>10</v>
      </c>
      <c r="CI13" s="108">
        <v>25157.286038602182</v>
      </c>
      <c r="CJ13" s="13"/>
      <c r="CK13" s="12" t="s">
        <v>11</v>
      </c>
      <c r="CL13" s="109">
        <v>2789279.1598253329</v>
      </c>
      <c r="CN13" s="12" t="s">
        <v>10</v>
      </c>
      <c r="CO13" s="108">
        <v>38303.390393512149</v>
      </c>
      <c r="CP13" s="13"/>
      <c r="CQ13" s="12" t="s">
        <v>11</v>
      </c>
      <c r="CR13" s="109">
        <v>2821424.5818287483</v>
      </c>
      <c r="CT13" s="12" t="s">
        <v>10</v>
      </c>
      <c r="CU13" s="108">
        <v>75397.347930890508</v>
      </c>
      <c r="CV13" s="13"/>
      <c r="CW13" s="12" t="s">
        <v>11</v>
      </c>
      <c r="CX13" s="109">
        <v>2819243.6138072084</v>
      </c>
      <c r="CZ13" s="12" t="s">
        <v>10</v>
      </c>
      <c r="DA13" s="13">
        <v>75.614922535589926</v>
      </c>
      <c r="DB13" s="13"/>
      <c r="DC13" s="12" t="s">
        <v>11</v>
      </c>
      <c r="DD13" s="129">
        <v>2818.5146141053547</v>
      </c>
      <c r="DF13" s="12" t="s">
        <v>10</v>
      </c>
      <c r="DG13" s="13">
        <v>69.908163141513924</v>
      </c>
      <c r="DH13" s="13"/>
      <c r="DI13" s="12" t="s">
        <v>11</v>
      </c>
      <c r="DJ13" s="129">
        <v>3486.5226433866428</v>
      </c>
      <c r="DL13" s="12" t="s">
        <v>10</v>
      </c>
      <c r="DM13" s="13">
        <v>33.184438580513927</v>
      </c>
      <c r="DN13" s="13"/>
      <c r="DO13" s="12" t="s">
        <v>11</v>
      </c>
      <c r="DP13" s="129">
        <v>2951.7328673361003</v>
      </c>
      <c r="DR13" s="12" t="s">
        <v>10</v>
      </c>
      <c r="DS13" s="13">
        <v>33.578234690513931</v>
      </c>
      <c r="DT13" s="13"/>
      <c r="DU13" s="12" t="s">
        <v>11</v>
      </c>
      <c r="DV13" s="129">
        <v>2871.0827275412898</v>
      </c>
      <c r="DX13" s="12" t="s">
        <v>10</v>
      </c>
      <c r="DY13" s="13">
        <v>33.472536770513919</v>
      </c>
      <c r="DZ13" s="13"/>
      <c r="EA13" s="12" t="s">
        <v>11</v>
      </c>
      <c r="EB13" s="129">
        <v>2899.197573371287</v>
      </c>
    </row>
    <row r="14" spans="1:132" ht="14.25" x14ac:dyDescent="0.25">
      <c r="A14" s="125" t="s">
        <v>371</v>
      </c>
      <c r="B14" s="14"/>
      <c r="C14" s="108"/>
      <c r="D14" s="13"/>
      <c r="E14" s="14"/>
      <c r="F14" s="109"/>
      <c r="H14" s="14"/>
      <c r="I14" s="108"/>
      <c r="J14" s="13"/>
      <c r="K14" s="14"/>
      <c r="L14" s="109"/>
      <c r="N14" s="14"/>
      <c r="O14" s="108"/>
      <c r="P14" s="13"/>
      <c r="Q14" s="14"/>
      <c r="R14" s="109"/>
      <c r="T14" s="14"/>
      <c r="U14" s="108"/>
      <c r="V14" s="13"/>
      <c r="W14" s="14"/>
      <c r="X14" s="109"/>
      <c r="Z14" s="14"/>
      <c r="AA14" s="108"/>
      <c r="AB14" s="13"/>
      <c r="AC14" s="14"/>
      <c r="AD14" s="109"/>
      <c r="AF14" s="14"/>
      <c r="AG14" s="108"/>
      <c r="AH14" s="13"/>
      <c r="AI14" s="14"/>
      <c r="AJ14" s="109"/>
      <c r="AL14" s="14"/>
      <c r="AM14" s="108"/>
      <c r="AN14" s="13"/>
      <c r="AO14" s="14"/>
      <c r="AP14" s="109"/>
      <c r="AR14" s="14"/>
      <c r="AS14" s="108"/>
      <c r="AT14" s="13"/>
      <c r="AU14" s="14"/>
      <c r="AV14" s="109"/>
      <c r="AX14" s="14"/>
      <c r="AY14" s="108"/>
      <c r="AZ14" s="13"/>
      <c r="BA14" s="14"/>
      <c r="BB14" s="109"/>
      <c r="BD14" s="14"/>
      <c r="BE14" s="108"/>
      <c r="BF14" s="13"/>
      <c r="BG14" s="14"/>
      <c r="BH14" s="109"/>
      <c r="BJ14" s="14"/>
      <c r="BK14" s="108"/>
      <c r="BL14" s="13"/>
      <c r="BM14" s="14"/>
      <c r="BN14" s="109"/>
      <c r="BP14" s="14"/>
      <c r="BQ14" s="108"/>
      <c r="BR14" s="13"/>
      <c r="BS14" s="14"/>
      <c r="BT14" s="109"/>
      <c r="BV14" s="14"/>
      <c r="BW14" s="108"/>
      <c r="BX14" s="13"/>
      <c r="BY14" s="14"/>
      <c r="BZ14" s="109"/>
      <c r="CB14" s="14"/>
      <c r="CC14" s="108"/>
      <c r="CD14" s="13"/>
      <c r="CE14" s="14"/>
      <c r="CF14" s="109"/>
      <c r="CH14" s="14"/>
      <c r="CI14" s="108"/>
      <c r="CJ14" s="13"/>
      <c r="CK14" s="14"/>
      <c r="CL14" s="109"/>
      <c r="CN14" s="14"/>
      <c r="CO14" s="108"/>
      <c r="CP14" s="13"/>
      <c r="CQ14" s="14"/>
      <c r="CR14" s="109"/>
      <c r="CT14" s="14"/>
      <c r="CU14" s="108"/>
      <c r="CV14" s="13"/>
      <c r="CW14" s="14"/>
      <c r="CX14" s="109"/>
      <c r="CZ14" s="14"/>
      <c r="DA14" s="13"/>
      <c r="DB14" s="13"/>
      <c r="DC14" s="14"/>
      <c r="DD14" s="129"/>
      <c r="DF14" s="14"/>
      <c r="DG14" s="13"/>
      <c r="DH14" s="13"/>
      <c r="DI14" s="14"/>
      <c r="DJ14" s="129"/>
      <c r="DL14" s="14"/>
      <c r="DM14" s="13"/>
      <c r="DN14" s="13"/>
      <c r="DO14" s="14"/>
      <c r="DP14" s="129"/>
      <c r="DR14" s="14"/>
      <c r="DS14" s="13"/>
      <c r="DT14" s="13"/>
      <c r="DU14" s="14"/>
      <c r="DV14" s="129"/>
      <c r="DX14" s="14"/>
      <c r="DY14" s="13"/>
      <c r="DZ14" s="13"/>
      <c r="EA14" s="14"/>
      <c r="EB14" s="129"/>
    </row>
    <row r="15" spans="1:132" ht="14.25" x14ac:dyDescent="0.25">
      <c r="A15" s="125" t="s">
        <v>372</v>
      </c>
      <c r="B15" s="10" t="s">
        <v>299</v>
      </c>
      <c r="C15" s="107">
        <v>46.416229595613089</v>
      </c>
      <c r="D15" s="11"/>
      <c r="E15" s="10" t="s">
        <v>300</v>
      </c>
      <c r="F15" s="112">
        <v>46.693139999999403</v>
      </c>
      <c r="H15" s="10" t="s">
        <v>299</v>
      </c>
      <c r="I15" s="107">
        <v>5846.1909917419744</v>
      </c>
      <c r="J15" s="11"/>
      <c r="K15" s="10" t="s">
        <v>300</v>
      </c>
      <c r="L15" s="112">
        <v>5181.6420400000025</v>
      </c>
      <c r="N15" s="10" t="s">
        <v>299</v>
      </c>
      <c r="O15" s="107">
        <v>260.68392151623232</v>
      </c>
      <c r="P15" s="11"/>
      <c r="Q15" s="10" t="s">
        <v>300</v>
      </c>
      <c r="R15" s="112">
        <v>261.42094484247355</v>
      </c>
      <c r="T15" s="10" t="s">
        <v>299</v>
      </c>
      <c r="U15" s="107">
        <v>273.18099999999998</v>
      </c>
      <c r="V15" s="11"/>
      <c r="W15" s="10" t="s">
        <v>300</v>
      </c>
      <c r="X15" s="112">
        <v>270.29990999999791</v>
      </c>
      <c r="Z15" s="10" t="s">
        <v>299</v>
      </c>
      <c r="AA15" s="107">
        <v>1487.982</v>
      </c>
      <c r="AB15" s="11"/>
      <c r="AC15" s="10" t="s">
        <v>300</v>
      </c>
      <c r="AD15" s="112">
        <v>1489.24</v>
      </c>
      <c r="AF15" s="10" t="s">
        <v>299</v>
      </c>
      <c r="AG15" s="107">
        <v>434.75600000000003</v>
      </c>
      <c r="AH15" s="11"/>
      <c r="AI15" s="10" t="s">
        <v>300</v>
      </c>
      <c r="AJ15" s="112">
        <v>434.99900000000002</v>
      </c>
      <c r="AL15" s="10" t="s">
        <v>299</v>
      </c>
      <c r="AM15" s="107">
        <v>462.49400000000003</v>
      </c>
      <c r="AN15" s="11"/>
      <c r="AO15" s="10" t="s">
        <v>300</v>
      </c>
      <c r="AP15" s="112">
        <v>462.59299999999996</v>
      </c>
      <c r="AR15" s="10" t="s">
        <v>299</v>
      </c>
      <c r="AS15" s="107">
        <v>0</v>
      </c>
      <c r="AT15" s="11"/>
      <c r="AU15" s="10" t="s">
        <v>300</v>
      </c>
      <c r="AV15" s="112">
        <v>0</v>
      </c>
      <c r="AX15" s="10" t="s">
        <v>299</v>
      </c>
      <c r="AY15" s="107">
        <v>0</v>
      </c>
      <c r="AZ15" s="11"/>
      <c r="BA15" s="10" t="s">
        <v>300</v>
      </c>
      <c r="BB15" s="112">
        <v>0</v>
      </c>
      <c r="BD15" s="10" t="s">
        <v>299</v>
      </c>
      <c r="BE15" s="107">
        <v>0</v>
      </c>
      <c r="BF15" s="11"/>
      <c r="BG15" s="10" t="s">
        <v>300</v>
      </c>
      <c r="BH15" s="112">
        <v>0</v>
      </c>
      <c r="BJ15" s="10" t="s">
        <v>299</v>
      </c>
      <c r="BK15" s="107">
        <v>0</v>
      </c>
      <c r="BL15" s="11"/>
      <c r="BM15" s="10" t="s">
        <v>300</v>
      </c>
      <c r="BN15" s="112">
        <v>0</v>
      </c>
      <c r="BP15" s="10" t="s">
        <v>299</v>
      </c>
      <c r="BQ15" s="107">
        <v>0</v>
      </c>
      <c r="BR15" s="11"/>
      <c r="BS15" s="10" t="s">
        <v>300</v>
      </c>
      <c r="BT15" s="112">
        <v>0</v>
      </c>
      <c r="BV15" s="10" t="s">
        <v>299</v>
      </c>
      <c r="BW15" s="107">
        <v>0</v>
      </c>
      <c r="BX15" s="11"/>
      <c r="BY15" s="10" t="s">
        <v>300</v>
      </c>
      <c r="BZ15" s="112">
        <v>0</v>
      </c>
      <c r="CB15" s="10" t="s">
        <v>299</v>
      </c>
      <c r="CC15" s="107">
        <v>4962.427867198121</v>
      </c>
      <c r="CD15" s="11"/>
      <c r="CE15" s="10" t="s">
        <v>300</v>
      </c>
      <c r="CF15" s="112">
        <v>4987.0342286270388</v>
      </c>
      <c r="CH15" s="10" t="s">
        <v>299</v>
      </c>
      <c r="CI15" s="107">
        <v>4928.330578966159</v>
      </c>
      <c r="CJ15" s="11"/>
      <c r="CK15" s="10" t="s">
        <v>300</v>
      </c>
      <c r="CL15" s="112">
        <v>4868.4303636324848</v>
      </c>
      <c r="CN15" s="10" t="s">
        <v>299</v>
      </c>
      <c r="CO15" s="107">
        <v>2391.7201697787227</v>
      </c>
      <c r="CP15" s="11"/>
      <c r="CQ15" s="10" t="s">
        <v>300</v>
      </c>
      <c r="CR15" s="112">
        <v>3856.8689297035603</v>
      </c>
      <c r="CT15" s="10" t="s">
        <v>299</v>
      </c>
      <c r="CU15" s="107">
        <v>8632.4908392428333</v>
      </c>
      <c r="CV15" s="11"/>
      <c r="CW15" s="10" t="s">
        <v>300</v>
      </c>
      <c r="CX15" s="112">
        <v>11993.879106020453</v>
      </c>
      <c r="CZ15" s="10" t="s">
        <v>299</v>
      </c>
      <c r="DA15" s="11">
        <v>1.2965790417891598</v>
      </c>
      <c r="DB15" s="11"/>
      <c r="DC15" s="10" t="s">
        <v>300</v>
      </c>
      <c r="DD15" s="130">
        <v>4.4766578130633388</v>
      </c>
      <c r="DF15" s="10" t="s">
        <v>299</v>
      </c>
      <c r="DG15" s="11">
        <v>2.3617286258785324</v>
      </c>
      <c r="DH15" s="11"/>
      <c r="DI15" s="10" t="s">
        <v>300</v>
      </c>
      <c r="DJ15" s="130">
        <v>5.5042866041505834</v>
      </c>
      <c r="DL15" s="10" t="s">
        <v>299</v>
      </c>
      <c r="DM15" s="11">
        <v>13.231465140980406</v>
      </c>
      <c r="DN15" s="11"/>
      <c r="DO15" s="10" t="s">
        <v>300</v>
      </c>
      <c r="DP15" s="130">
        <v>15.978263929318411</v>
      </c>
      <c r="DR15" s="10" t="s">
        <v>299</v>
      </c>
      <c r="DS15" s="11">
        <v>7.7896652245889895</v>
      </c>
      <c r="DT15" s="11"/>
      <c r="DU15" s="10" t="s">
        <v>300</v>
      </c>
      <c r="DV15" s="130">
        <v>12.516666629772102</v>
      </c>
      <c r="DX15" s="10" t="s">
        <v>299</v>
      </c>
      <c r="DY15" s="11">
        <v>12.965750454000444</v>
      </c>
      <c r="DZ15" s="11"/>
      <c r="EA15" s="10" t="s">
        <v>300</v>
      </c>
      <c r="EB15" s="130">
        <v>17.555351138521182</v>
      </c>
    </row>
    <row r="16" spans="1:132" ht="14.25" x14ac:dyDescent="0.25">
      <c r="A16" s="125" t="s">
        <v>373</v>
      </c>
      <c r="B16" s="10"/>
      <c r="C16" s="107"/>
      <c r="D16" s="11"/>
      <c r="E16" s="10"/>
      <c r="F16" s="112"/>
      <c r="H16" s="10"/>
      <c r="I16" s="107"/>
      <c r="J16" s="11"/>
      <c r="K16" s="10"/>
      <c r="L16" s="112"/>
      <c r="N16" s="10"/>
      <c r="O16" s="107"/>
      <c r="P16" s="11"/>
      <c r="Q16" s="10"/>
      <c r="R16" s="112"/>
      <c r="T16" s="10"/>
      <c r="U16" s="107"/>
      <c r="V16" s="11"/>
      <c r="W16" s="10"/>
      <c r="X16" s="112"/>
      <c r="Z16" s="10"/>
      <c r="AA16" s="107"/>
      <c r="AB16" s="11"/>
      <c r="AC16" s="10"/>
      <c r="AD16" s="112"/>
      <c r="AF16" s="10"/>
      <c r="AG16" s="107"/>
      <c r="AH16" s="11"/>
      <c r="AI16" s="10"/>
      <c r="AJ16" s="112"/>
      <c r="AL16" s="10"/>
      <c r="AM16" s="107"/>
      <c r="AN16" s="11"/>
      <c r="AO16" s="10"/>
      <c r="AP16" s="112"/>
      <c r="AR16" s="10"/>
      <c r="AS16" s="107"/>
      <c r="AT16" s="11"/>
      <c r="AU16" s="10"/>
      <c r="AV16" s="112"/>
      <c r="AX16" s="10"/>
      <c r="AY16" s="107"/>
      <c r="AZ16" s="11"/>
      <c r="BA16" s="10"/>
      <c r="BB16" s="112"/>
      <c r="BD16" s="10"/>
      <c r="BE16" s="107"/>
      <c r="BF16" s="11"/>
      <c r="BG16" s="10"/>
      <c r="BH16" s="112"/>
      <c r="BJ16" s="10"/>
      <c r="BK16" s="107"/>
      <c r="BL16" s="11"/>
      <c r="BM16" s="10"/>
      <c r="BN16" s="112"/>
      <c r="BP16" s="10"/>
      <c r="BQ16" s="107"/>
      <c r="BR16" s="11"/>
      <c r="BS16" s="10"/>
      <c r="BT16" s="112"/>
      <c r="BV16" s="10"/>
      <c r="BW16" s="107"/>
      <c r="BX16" s="11"/>
      <c r="BY16" s="10"/>
      <c r="BZ16" s="112"/>
      <c r="CB16" s="10"/>
      <c r="CC16" s="107"/>
      <c r="CD16" s="11"/>
      <c r="CE16" s="10"/>
      <c r="CF16" s="112"/>
      <c r="CH16" s="10"/>
      <c r="CI16" s="107"/>
      <c r="CJ16" s="11"/>
      <c r="CK16" s="10"/>
      <c r="CL16" s="112"/>
      <c r="CN16" s="10"/>
      <c r="CO16" s="107"/>
      <c r="CP16" s="11"/>
      <c r="CQ16" s="10"/>
      <c r="CR16" s="112"/>
      <c r="CT16" s="10"/>
      <c r="CU16" s="107"/>
      <c r="CV16" s="11"/>
      <c r="CW16" s="10"/>
      <c r="CX16" s="112"/>
      <c r="CZ16" s="10"/>
      <c r="DA16" s="11"/>
      <c r="DB16" s="11"/>
      <c r="DC16" s="10"/>
      <c r="DD16" s="130"/>
      <c r="DF16" s="10"/>
      <c r="DG16" s="11"/>
      <c r="DH16" s="11"/>
      <c r="DI16" s="10"/>
      <c r="DJ16" s="130"/>
      <c r="DL16" s="10"/>
      <c r="DM16" s="11"/>
      <c r="DN16" s="11"/>
      <c r="DO16" s="10"/>
      <c r="DP16" s="130"/>
      <c r="DR16" s="10"/>
      <c r="DS16" s="11"/>
      <c r="DT16" s="11"/>
      <c r="DU16" s="10"/>
      <c r="DV16" s="130"/>
      <c r="DX16" s="10"/>
      <c r="DY16" s="11"/>
      <c r="DZ16" s="11"/>
      <c r="EA16" s="10"/>
      <c r="EB16" s="130"/>
    </row>
    <row r="17" spans="1:132" ht="14.25" x14ac:dyDescent="0.25">
      <c r="A17" s="125" t="s">
        <v>374</v>
      </c>
      <c r="B17" s="10" t="s">
        <v>12</v>
      </c>
      <c r="C17" s="107">
        <v>1314200.3449665294</v>
      </c>
      <c r="D17" s="11"/>
      <c r="E17" s="10" t="s">
        <v>13</v>
      </c>
      <c r="F17" s="112">
        <v>3002603.1137752221</v>
      </c>
      <c r="H17" s="10" t="s">
        <v>12</v>
      </c>
      <c r="I17" s="107">
        <v>882400.47352334927</v>
      </c>
      <c r="J17" s="11"/>
      <c r="K17" s="10" t="s">
        <v>13</v>
      </c>
      <c r="L17" s="112">
        <v>3038054.9811757938</v>
      </c>
      <c r="N17" s="10" t="s">
        <v>12</v>
      </c>
      <c r="O17" s="107">
        <v>973916.05161672318</v>
      </c>
      <c r="P17" s="11"/>
      <c r="Q17" s="10" t="s">
        <v>13</v>
      </c>
      <c r="R17" s="112">
        <v>3396499.511770525</v>
      </c>
      <c r="T17" s="10" t="s">
        <v>12</v>
      </c>
      <c r="U17" s="107">
        <v>1057668.3934053588</v>
      </c>
      <c r="V17" s="11"/>
      <c r="W17" s="10" t="s">
        <v>13</v>
      </c>
      <c r="X17" s="112">
        <v>3392207.0588224698</v>
      </c>
      <c r="Z17" s="10" t="s">
        <v>12</v>
      </c>
      <c r="AA17" s="107">
        <v>1086220.7449104143</v>
      </c>
      <c r="AB17" s="11"/>
      <c r="AC17" s="10" t="s">
        <v>13</v>
      </c>
      <c r="AD17" s="112">
        <v>3634415.1309689786</v>
      </c>
      <c r="AF17" s="10" t="s">
        <v>12</v>
      </c>
      <c r="AG17" s="107">
        <v>1049916.6056925454</v>
      </c>
      <c r="AH17" s="11"/>
      <c r="AI17" s="10" t="s">
        <v>13</v>
      </c>
      <c r="AJ17" s="112">
        <v>3741378.9577537719</v>
      </c>
      <c r="AL17" s="10" t="s">
        <v>12</v>
      </c>
      <c r="AM17" s="107">
        <v>1050655.796383647</v>
      </c>
      <c r="AN17" s="11"/>
      <c r="AO17" s="10" t="s">
        <v>13</v>
      </c>
      <c r="AP17" s="112">
        <v>3791658.1447150894</v>
      </c>
      <c r="AR17" s="10" t="s">
        <v>12</v>
      </c>
      <c r="AS17" s="107">
        <v>1078442.5904006301</v>
      </c>
      <c r="AT17" s="11"/>
      <c r="AU17" s="10" t="s">
        <v>13</v>
      </c>
      <c r="AV17" s="112">
        <v>3928448.5942688892</v>
      </c>
      <c r="AX17" s="10" t="s">
        <v>12</v>
      </c>
      <c r="AY17" s="107">
        <v>956957.30322789925</v>
      </c>
      <c r="AZ17" s="11"/>
      <c r="BA17" s="10" t="s">
        <v>13</v>
      </c>
      <c r="BB17" s="112">
        <v>4451831.2397856573</v>
      </c>
      <c r="BD17" s="10" t="s">
        <v>12</v>
      </c>
      <c r="BE17" s="107">
        <v>1082638.8605730073</v>
      </c>
      <c r="BF17" s="11"/>
      <c r="BG17" s="10" t="s">
        <v>13</v>
      </c>
      <c r="BH17" s="112">
        <v>4722976.9695046376</v>
      </c>
      <c r="BJ17" s="10" t="s">
        <v>12</v>
      </c>
      <c r="BK17" s="107">
        <v>939841.35347978352</v>
      </c>
      <c r="BL17" s="11"/>
      <c r="BM17" s="10" t="s">
        <v>13</v>
      </c>
      <c r="BN17" s="112">
        <v>4995593.0580742415</v>
      </c>
      <c r="BP17" s="10" t="s">
        <v>12</v>
      </c>
      <c r="BQ17" s="107">
        <v>1182502.1585660391</v>
      </c>
      <c r="BR17" s="11"/>
      <c r="BS17" s="10" t="s">
        <v>13</v>
      </c>
      <c r="BT17" s="112">
        <v>5688139.3743100027</v>
      </c>
      <c r="BV17" s="10" t="s">
        <v>12</v>
      </c>
      <c r="BW17" s="107">
        <v>1112019.7530218184</v>
      </c>
      <c r="BX17" s="11"/>
      <c r="BY17" s="10" t="s">
        <v>13</v>
      </c>
      <c r="BZ17" s="112">
        <v>6245712.9393406417</v>
      </c>
      <c r="CB17" s="10" t="s">
        <v>12</v>
      </c>
      <c r="CC17" s="107">
        <v>1379458.0228233538</v>
      </c>
      <c r="CD17" s="11"/>
      <c r="CE17" s="10" t="s">
        <v>13</v>
      </c>
      <c r="CF17" s="112">
        <v>6436625.1993039977</v>
      </c>
      <c r="CH17" s="10" t="s">
        <v>12</v>
      </c>
      <c r="CI17" s="107">
        <v>1256795.6683610305</v>
      </c>
      <c r="CJ17" s="11"/>
      <c r="CK17" s="10" t="s">
        <v>13</v>
      </c>
      <c r="CL17" s="112">
        <v>6363129.6980932374</v>
      </c>
      <c r="CN17" s="10" t="s">
        <v>12</v>
      </c>
      <c r="CO17" s="107">
        <v>1503864.7167657493</v>
      </c>
      <c r="CP17" s="11"/>
      <c r="CQ17" s="10" t="s">
        <v>13</v>
      </c>
      <c r="CR17" s="112">
        <v>7304043.7340003066</v>
      </c>
      <c r="CT17" s="10" t="s">
        <v>12</v>
      </c>
      <c r="CU17" s="107">
        <v>1143579.8241225476</v>
      </c>
      <c r="CV17" s="11"/>
      <c r="CW17" s="10" t="s">
        <v>13</v>
      </c>
      <c r="CX17" s="112">
        <v>7508380.5373792807</v>
      </c>
      <c r="CZ17" s="10" t="s">
        <v>12</v>
      </c>
      <c r="DA17" s="11">
        <v>1019.1238502139138</v>
      </c>
      <c r="DB17" s="11"/>
      <c r="DC17" s="10" t="s">
        <v>13</v>
      </c>
      <c r="DD17" s="130">
        <v>7543.2424867740465</v>
      </c>
      <c r="DF17" s="10" t="s">
        <v>12</v>
      </c>
      <c r="DG17" s="11">
        <v>1280.8423900697901</v>
      </c>
      <c r="DH17" s="11"/>
      <c r="DI17" s="10" t="s">
        <v>13</v>
      </c>
      <c r="DJ17" s="130">
        <v>7666.4153794039612</v>
      </c>
      <c r="DL17" s="10" t="s">
        <v>12</v>
      </c>
      <c r="DM17" s="11">
        <v>1187.9057288340537</v>
      </c>
      <c r="DN17" s="11"/>
      <c r="DO17" s="10" t="s">
        <v>13</v>
      </c>
      <c r="DP17" s="130">
        <v>8049.4719960032189</v>
      </c>
      <c r="DR17" s="10" t="s">
        <v>12</v>
      </c>
      <c r="DS17" s="11">
        <v>1282.6724650230735</v>
      </c>
      <c r="DT17" s="11"/>
      <c r="DU17" s="10" t="s">
        <v>13</v>
      </c>
      <c r="DV17" s="130">
        <v>8142.2735001513483</v>
      </c>
      <c r="DX17" s="10" t="s">
        <v>12</v>
      </c>
      <c r="DY17" s="11">
        <v>1665.3136146925269</v>
      </c>
      <c r="DZ17" s="11"/>
      <c r="EA17" s="10" t="s">
        <v>13</v>
      </c>
      <c r="EB17" s="130">
        <v>8850.0010475505878</v>
      </c>
    </row>
    <row r="18" spans="1:132" ht="14.25" x14ac:dyDescent="0.25">
      <c r="A18" s="125" t="s">
        <v>375</v>
      </c>
      <c r="B18" s="12" t="s">
        <v>14</v>
      </c>
      <c r="C18" s="108">
        <v>106576.10066</v>
      </c>
      <c r="D18" s="13"/>
      <c r="E18" s="12" t="s">
        <v>15</v>
      </c>
      <c r="F18" s="109">
        <v>187257.51019999999</v>
      </c>
      <c r="H18" s="12" t="s">
        <v>14</v>
      </c>
      <c r="I18" s="108">
        <v>162629.45123418287</v>
      </c>
      <c r="J18" s="13"/>
      <c r="K18" s="12" t="s">
        <v>15</v>
      </c>
      <c r="L18" s="109">
        <v>178113.15019999997</v>
      </c>
      <c r="N18" s="12" t="s">
        <v>14</v>
      </c>
      <c r="O18" s="108">
        <v>255539.14915084711</v>
      </c>
      <c r="P18" s="13"/>
      <c r="Q18" s="12" t="s">
        <v>15</v>
      </c>
      <c r="R18" s="109">
        <v>203184.34999999998</v>
      </c>
      <c r="T18" s="12" t="s">
        <v>14</v>
      </c>
      <c r="U18" s="108">
        <v>340151.11526287725</v>
      </c>
      <c r="V18" s="13"/>
      <c r="W18" s="12" t="s">
        <v>15</v>
      </c>
      <c r="X18" s="109">
        <v>110938.20999999996</v>
      </c>
      <c r="Z18" s="12" t="s">
        <v>14</v>
      </c>
      <c r="AA18" s="108">
        <v>283599.56218000001</v>
      </c>
      <c r="AB18" s="13"/>
      <c r="AC18" s="12" t="s">
        <v>15</v>
      </c>
      <c r="AD18" s="109">
        <v>90165.279999999955</v>
      </c>
      <c r="AF18" s="12" t="s">
        <v>14</v>
      </c>
      <c r="AG18" s="108">
        <v>289454.97958570358</v>
      </c>
      <c r="AH18" s="13"/>
      <c r="AI18" s="12" t="s">
        <v>15</v>
      </c>
      <c r="AJ18" s="109">
        <v>220144.28215999994</v>
      </c>
      <c r="AL18" s="12" t="s">
        <v>14</v>
      </c>
      <c r="AM18" s="108">
        <v>348797.28906999988</v>
      </c>
      <c r="AN18" s="13"/>
      <c r="AO18" s="12" t="s">
        <v>15</v>
      </c>
      <c r="AP18" s="109">
        <v>277187.34999999998</v>
      </c>
      <c r="AR18" s="12" t="s">
        <v>14</v>
      </c>
      <c r="AS18" s="108">
        <v>397928.87806999986</v>
      </c>
      <c r="AT18" s="13"/>
      <c r="AU18" s="12" t="s">
        <v>15</v>
      </c>
      <c r="AV18" s="109">
        <v>201889.68999999997</v>
      </c>
      <c r="AX18" s="12" t="s">
        <v>14</v>
      </c>
      <c r="AY18" s="108">
        <v>383537.20698999986</v>
      </c>
      <c r="AZ18" s="13"/>
      <c r="BA18" s="12" t="s">
        <v>15</v>
      </c>
      <c r="BB18" s="109">
        <v>252088.30792330907</v>
      </c>
      <c r="BD18" s="12" t="s">
        <v>14</v>
      </c>
      <c r="BE18" s="108">
        <v>439441.19895999983</v>
      </c>
      <c r="BF18" s="13"/>
      <c r="BG18" s="12" t="s">
        <v>15</v>
      </c>
      <c r="BH18" s="109">
        <v>486024.92113311775</v>
      </c>
      <c r="BJ18" s="12" t="s">
        <v>14</v>
      </c>
      <c r="BK18" s="108">
        <v>426775.31306693651</v>
      </c>
      <c r="BL18" s="13"/>
      <c r="BM18" s="12" t="s">
        <v>15</v>
      </c>
      <c r="BN18" s="109">
        <v>424783.94113311771</v>
      </c>
      <c r="BP18" s="12" t="s">
        <v>14</v>
      </c>
      <c r="BQ18" s="108">
        <v>531200.08207508549</v>
      </c>
      <c r="BR18" s="13"/>
      <c r="BS18" s="12" t="s">
        <v>15</v>
      </c>
      <c r="BT18" s="109">
        <v>472344.94616214803</v>
      </c>
      <c r="BV18" s="12" t="s">
        <v>14</v>
      </c>
      <c r="BW18" s="108">
        <v>539827.4898441761</v>
      </c>
      <c r="BX18" s="13"/>
      <c r="BY18" s="12" t="s">
        <v>15</v>
      </c>
      <c r="BZ18" s="109">
        <v>511435.13727493118</v>
      </c>
      <c r="CB18" s="12" t="s">
        <v>14</v>
      </c>
      <c r="CC18" s="108">
        <v>685391.98417663784</v>
      </c>
      <c r="CD18" s="13"/>
      <c r="CE18" s="12" t="s">
        <v>15</v>
      </c>
      <c r="CF18" s="109">
        <v>587465.56710493122</v>
      </c>
      <c r="CH18" s="12" t="s">
        <v>14</v>
      </c>
      <c r="CI18" s="108">
        <v>572079.3694164973</v>
      </c>
      <c r="CJ18" s="13"/>
      <c r="CK18" s="12" t="s">
        <v>15</v>
      </c>
      <c r="CL18" s="109">
        <v>548775.82611004892</v>
      </c>
      <c r="CN18" s="12" t="s">
        <v>14</v>
      </c>
      <c r="CO18" s="108">
        <v>561883.03307797341</v>
      </c>
      <c r="CP18" s="13"/>
      <c r="CQ18" s="12" t="s">
        <v>15</v>
      </c>
      <c r="CR18" s="109">
        <v>632661.80659865669</v>
      </c>
      <c r="CT18" s="12" t="s">
        <v>14</v>
      </c>
      <c r="CU18" s="108">
        <v>565547.80058997916</v>
      </c>
      <c r="CV18" s="13"/>
      <c r="CW18" s="12" t="s">
        <v>15</v>
      </c>
      <c r="CX18" s="109">
        <v>593989.54734956112</v>
      </c>
      <c r="CZ18" s="12" t="s">
        <v>14</v>
      </c>
      <c r="DA18" s="13">
        <v>534.93755530102601</v>
      </c>
      <c r="DB18" s="13"/>
      <c r="DC18" s="12" t="s">
        <v>15</v>
      </c>
      <c r="DD18" s="129">
        <v>351.19167902999789</v>
      </c>
      <c r="DF18" s="12" t="s">
        <v>14</v>
      </c>
      <c r="DG18" s="13">
        <v>611.00721045133446</v>
      </c>
      <c r="DH18" s="13"/>
      <c r="DI18" s="12" t="s">
        <v>15</v>
      </c>
      <c r="DJ18" s="129">
        <v>451.8500165305374</v>
      </c>
      <c r="DL18" s="12" t="s">
        <v>14</v>
      </c>
      <c r="DM18" s="13">
        <v>516.03701485319812</v>
      </c>
      <c r="DN18" s="13"/>
      <c r="DO18" s="12" t="s">
        <v>15</v>
      </c>
      <c r="DP18" s="129">
        <v>368.00600115348215</v>
      </c>
      <c r="DR18" s="12" t="s">
        <v>14</v>
      </c>
      <c r="DS18" s="13">
        <v>606.96793916914578</v>
      </c>
      <c r="DT18" s="13"/>
      <c r="DU18" s="12" t="s">
        <v>15</v>
      </c>
      <c r="DV18" s="129">
        <v>383.22799459244004</v>
      </c>
      <c r="DX18" s="12" t="s">
        <v>14</v>
      </c>
      <c r="DY18" s="13">
        <v>666.4380391691459</v>
      </c>
      <c r="DZ18" s="13"/>
      <c r="EA18" s="12" t="s">
        <v>15</v>
      </c>
      <c r="EB18" s="129">
        <v>475.89684659244</v>
      </c>
    </row>
    <row r="19" spans="1:132" ht="14.25" x14ac:dyDescent="0.25">
      <c r="A19" s="125" t="s">
        <v>376</v>
      </c>
      <c r="B19" s="12" t="s">
        <v>16</v>
      </c>
      <c r="C19" s="109">
        <v>18447.406245003858</v>
      </c>
      <c r="D19" s="13"/>
      <c r="E19" s="12" t="s">
        <v>17</v>
      </c>
      <c r="F19" s="109">
        <v>2698726.4635824263</v>
      </c>
      <c r="H19" s="12" t="s">
        <v>16</v>
      </c>
      <c r="I19" s="109">
        <v>14228.235150427337</v>
      </c>
      <c r="J19" s="13"/>
      <c r="K19" s="12" t="s">
        <v>17</v>
      </c>
      <c r="L19" s="109">
        <v>2739149.8815688789</v>
      </c>
      <c r="N19" s="12" t="s">
        <v>16</v>
      </c>
      <c r="O19" s="109">
        <v>8870.5208893962827</v>
      </c>
      <c r="P19" s="13"/>
      <c r="Q19" s="12" t="s">
        <v>17</v>
      </c>
      <c r="R19" s="109">
        <v>3022859.5910332995</v>
      </c>
      <c r="T19" s="12" t="s">
        <v>16</v>
      </c>
      <c r="U19" s="109">
        <v>9025.1720622799276</v>
      </c>
      <c r="V19" s="13"/>
      <c r="W19" s="12" t="s">
        <v>17</v>
      </c>
      <c r="X19" s="109">
        <v>3093703.1123507619</v>
      </c>
      <c r="Z19" s="12" t="s">
        <v>16</v>
      </c>
      <c r="AA19" s="109">
        <v>8845.6769871452416</v>
      </c>
      <c r="AB19" s="13"/>
      <c r="AC19" s="12" t="s">
        <v>17</v>
      </c>
      <c r="AD19" s="109">
        <v>3290616.3640369233</v>
      </c>
      <c r="AF19" s="12" t="s">
        <v>16</v>
      </c>
      <c r="AG19" s="109">
        <v>21602.738903821657</v>
      </c>
      <c r="AH19" s="13"/>
      <c r="AI19" s="12" t="s">
        <v>17</v>
      </c>
      <c r="AJ19" s="109">
        <v>3341530.0856183581</v>
      </c>
      <c r="AL19" s="12" t="s">
        <v>16</v>
      </c>
      <c r="AM19" s="109">
        <v>21666.090499005386</v>
      </c>
      <c r="AN19" s="13"/>
      <c r="AO19" s="12" t="s">
        <v>17</v>
      </c>
      <c r="AP19" s="109">
        <v>3310210.9391873893</v>
      </c>
      <c r="AR19" s="12" t="s">
        <v>16</v>
      </c>
      <c r="AS19" s="109">
        <v>20879.619747846846</v>
      </c>
      <c r="AT19" s="13"/>
      <c r="AU19" s="12" t="s">
        <v>17</v>
      </c>
      <c r="AV19" s="109">
        <v>3326684.4457891518</v>
      </c>
      <c r="AX19" s="12" t="s">
        <v>16</v>
      </c>
      <c r="AY19" s="109">
        <v>14958.513753412844</v>
      </c>
      <c r="AZ19" s="13"/>
      <c r="BA19" s="12" t="s">
        <v>17</v>
      </c>
      <c r="BB19" s="109">
        <v>3621480.4622309627</v>
      </c>
      <c r="BD19" s="12" t="s">
        <v>16</v>
      </c>
      <c r="BE19" s="109">
        <v>15322.250865619148</v>
      </c>
      <c r="BF19" s="13"/>
      <c r="BG19" s="12" t="s">
        <v>17</v>
      </c>
      <c r="BH19" s="109">
        <v>3627305.7150144298</v>
      </c>
      <c r="BJ19" s="12" t="s">
        <v>16</v>
      </c>
      <c r="BK19" s="109">
        <v>17641.747360865938</v>
      </c>
      <c r="BL19" s="13"/>
      <c r="BM19" s="12" t="s">
        <v>17</v>
      </c>
      <c r="BN19" s="109">
        <v>3850651.6807656349</v>
      </c>
      <c r="BP19" s="12" t="s">
        <v>16</v>
      </c>
      <c r="BQ19" s="109">
        <v>17168.334574512897</v>
      </c>
      <c r="BR19" s="13"/>
      <c r="BS19" s="12" t="s">
        <v>17</v>
      </c>
      <c r="BT19" s="109">
        <v>4086909.6651894492</v>
      </c>
      <c r="BV19" s="12" t="s">
        <v>16</v>
      </c>
      <c r="BW19" s="109">
        <v>4780.5530804395112</v>
      </c>
      <c r="BX19" s="13"/>
      <c r="BY19" s="12" t="s">
        <v>17</v>
      </c>
      <c r="BZ19" s="109">
        <v>4427058.3169157039</v>
      </c>
      <c r="CB19" s="12" t="s">
        <v>16</v>
      </c>
      <c r="CC19" s="109">
        <v>4874.026984133312</v>
      </c>
      <c r="CD19" s="13"/>
      <c r="CE19" s="12" t="s">
        <v>17</v>
      </c>
      <c r="CF19" s="109">
        <v>4572475.9904912086</v>
      </c>
      <c r="CH19" s="12" t="s">
        <v>16</v>
      </c>
      <c r="CI19" s="109">
        <v>6337.0817844126504</v>
      </c>
      <c r="CJ19" s="13"/>
      <c r="CK19" s="12" t="s">
        <v>17</v>
      </c>
      <c r="CL19" s="109">
        <v>4551754.2892174246</v>
      </c>
      <c r="CN19" s="12" t="s">
        <v>16</v>
      </c>
      <c r="CO19" s="109">
        <v>51550.977541295884</v>
      </c>
      <c r="CP19" s="13"/>
      <c r="CQ19" s="12" t="s">
        <v>17</v>
      </c>
      <c r="CR19" s="109">
        <v>5053888.6438470855</v>
      </c>
      <c r="CT19" s="12" t="s">
        <v>16</v>
      </c>
      <c r="CU19" s="109">
        <v>50677.780110381645</v>
      </c>
      <c r="CV19" s="13"/>
      <c r="CW19" s="12" t="s">
        <v>17</v>
      </c>
      <c r="CX19" s="109">
        <v>5165440.4450286739</v>
      </c>
      <c r="CZ19" s="12" t="s">
        <v>16</v>
      </c>
      <c r="DA19" s="129">
        <v>51.333721064354833</v>
      </c>
      <c r="DB19" s="13"/>
      <c r="DC19" s="12" t="s">
        <v>17</v>
      </c>
      <c r="DD19" s="129">
        <v>5177.3208988945662</v>
      </c>
      <c r="DF19" s="12" t="s">
        <v>16</v>
      </c>
      <c r="DG19" s="129">
        <v>52.171585101093946</v>
      </c>
      <c r="DH19" s="13"/>
      <c r="DI19" s="12" t="s">
        <v>17</v>
      </c>
      <c r="DJ19" s="129">
        <v>5179.2351799497519</v>
      </c>
      <c r="DL19" s="12" t="s">
        <v>16</v>
      </c>
      <c r="DM19" s="129">
        <v>52.500721901603605</v>
      </c>
      <c r="DN19" s="13"/>
      <c r="DO19" s="12" t="s">
        <v>17</v>
      </c>
      <c r="DP19" s="129">
        <v>5286.9133504273541</v>
      </c>
      <c r="DR19" s="12" t="s">
        <v>16</v>
      </c>
      <c r="DS19" s="129">
        <v>52.236063842101139</v>
      </c>
      <c r="DT19" s="13"/>
      <c r="DU19" s="12" t="s">
        <v>17</v>
      </c>
      <c r="DV19" s="129">
        <v>5592.9734604511568</v>
      </c>
      <c r="DX19" s="12" t="s">
        <v>16</v>
      </c>
      <c r="DY19" s="129">
        <v>63.776450952101044</v>
      </c>
      <c r="DZ19" s="13"/>
      <c r="EA19" s="12" t="s">
        <v>17</v>
      </c>
      <c r="EB19" s="129">
        <v>6020.8505206518221</v>
      </c>
    </row>
    <row r="20" spans="1:132" ht="14.25" x14ac:dyDescent="0.25">
      <c r="A20" s="125" t="s">
        <v>377</v>
      </c>
      <c r="B20" s="15" t="s">
        <v>18</v>
      </c>
      <c r="C20" s="108">
        <v>0</v>
      </c>
      <c r="D20" s="16"/>
      <c r="E20" s="15" t="s">
        <v>19</v>
      </c>
      <c r="F20" s="109">
        <v>273602.37458674074</v>
      </c>
      <c r="H20" s="15" t="s">
        <v>18</v>
      </c>
      <c r="I20" s="108">
        <v>0</v>
      </c>
      <c r="J20" s="16"/>
      <c r="K20" s="15" t="s">
        <v>19</v>
      </c>
      <c r="L20" s="109">
        <v>279073.20126204961</v>
      </c>
      <c r="N20" s="15" t="s">
        <v>18</v>
      </c>
      <c r="O20" s="108">
        <v>0</v>
      </c>
      <c r="P20" s="16"/>
      <c r="Q20" s="15" t="s">
        <v>19</v>
      </c>
      <c r="R20" s="109">
        <v>280107.92895926588</v>
      </c>
      <c r="T20" s="15" t="s">
        <v>18</v>
      </c>
      <c r="U20" s="108">
        <v>0</v>
      </c>
      <c r="V20" s="16"/>
      <c r="W20" s="15" t="s">
        <v>19</v>
      </c>
      <c r="X20" s="109">
        <v>275384.52227252646</v>
      </c>
      <c r="Z20" s="15" t="s">
        <v>18</v>
      </c>
      <c r="AA20" s="108">
        <v>0</v>
      </c>
      <c r="AB20" s="16"/>
      <c r="AC20" s="15" t="s">
        <v>19</v>
      </c>
      <c r="AD20" s="109">
        <v>267689.04483983479</v>
      </c>
      <c r="AF20" s="15" t="s">
        <v>18</v>
      </c>
      <c r="AG20" s="108">
        <v>0</v>
      </c>
      <c r="AH20" s="16"/>
      <c r="AI20" s="15" t="s">
        <v>19</v>
      </c>
      <c r="AJ20" s="109">
        <v>268870.26314070373</v>
      </c>
      <c r="AL20" s="15" t="s">
        <v>18</v>
      </c>
      <c r="AM20" s="108">
        <v>0</v>
      </c>
      <c r="AN20" s="16"/>
      <c r="AO20" s="15" t="s">
        <v>19</v>
      </c>
      <c r="AP20" s="109">
        <v>264461.2256342122</v>
      </c>
      <c r="AR20" s="15" t="s">
        <v>18</v>
      </c>
      <c r="AS20" s="108">
        <v>0</v>
      </c>
      <c r="AT20" s="16"/>
      <c r="AU20" s="15" t="s">
        <v>19</v>
      </c>
      <c r="AV20" s="109">
        <v>251876.07896016023</v>
      </c>
      <c r="AX20" s="15" t="s">
        <v>18</v>
      </c>
      <c r="AY20" s="108">
        <v>0</v>
      </c>
      <c r="AZ20" s="16"/>
      <c r="BA20" s="15" t="s">
        <v>19</v>
      </c>
      <c r="BB20" s="109">
        <v>77860.265656387404</v>
      </c>
      <c r="BD20" s="15" t="s">
        <v>18</v>
      </c>
      <c r="BE20" s="108">
        <v>0</v>
      </c>
      <c r="BF20" s="16"/>
      <c r="BG20" s="15" t="s">
        <v>19</v>
      </c>
      <c r="BH20" s="109">
        <v>74389.610534148276</v>
      </c>
      <c r="BJ20" s="15" t="s">
        <v>18</v>
      </c>
      <c r="BK20" s="108">
        <v>0</v>
      </c>
      <c r="BL20" s="16"/>
      <c r="BM20" s="15" t="s">
        <v>19</v>
      </c>
      <c r="BN20" s="109">
        <v>74675.221712039376</v>
      </c>
      <c r="BP20" s="15" t="s">
        <v>18</v>
      </c>
      <c r="BQ20" s="108">
        <v>0</v>
      </c>
      <c r="BR20" s="16"/>
      <c r="BS20" s="15" t="s">
        <v>19</v>
      </c>
      <c r="BT20" s="109">
        <v>74818.557543228875</v>
      </c>
      <c r="BV20" s="15" t="s">
        <v>18</v>
      </c>
      <c r="BW20" s="108">
        <v>0</v>
      </c>
      <c r="BX20" s="16"/>
      <c r="BY20" s="15" t="s">
        <v>19</v>
      </c>
      <c r="BZ20" s="109">
        <v>75482.511463659059</v>
      </c>
      <c r="CB20" s="15" t="s">
        <v>18</v>
      </c>
      <c r="CC20" s="108">
        <v>0</v>
      </c>
      <c r="CD20" s="16"/>
      <c r="CE20" s="15" t="s">
        <v>19</v>
      </c>
      <c r="CF20" s="109">
        <v>75336.682970629234</v>
      </c>
      <c r="CH20" s="15" t="s">
        <v>18</v>
      </c>
      <c r="CI20" s="108">
        <v>0</v>
      </c>
      <c r="CJ20" s="16"/>
      <c r="CK20" s="15" t="s">
        <v>19</v>
      </c>
      <c r="CL20" s="109">
        <v>75273.001827218002</v>
      </c>
      <c r="CN20" s="15" t="s">
        <v>18</v>
      </c>
      <c r="CO20" s="108">
        <v>0</v>
      </c>
      <c r="CP20" s="16"/>
      <c r="CQ20" s="15" t="s">
        <v>19</v>
      </c>
      <c r="CR20" s="109">
        <v>72701.968073697863</v>
      </c>
      <c r="CT20" s="15" t="s">
        <v>18</v>
      </c>
      <c r="CU20" s="108">
        <v>0</v>
      </c>
      <c r="CV20" s="16"/>
      <c r="CW20" s="15" t="s">
        <v>19</v>
      </c>
      <c r="CX20" s="109">
        <v>70634.672915922798</v>
      </c>
      <c r="CZ20" s="15" t="s">
        <v>18</v>
      </c>
      <c r="DA20" s="13">
        <v>0</v>
      </c>
      <c r="DB20" s="16"/>
      <c r="DC20" s="15" t="s">
        <v>19</v>
      </c>
      <c r="DD20" s="129">
        <v>67.589445379308046</v>
      </c>
      <c r="DF20" s="15" t="s">
        <v>18</v>
      </c>
      <c r="DG20" s="13">
        <v>0</v>
      </c>
      <c r="DH20" s="16"/>
      <c r="DI20" s="15" t="s">
        <v>19</v>
      </c>
      <c r="DJ20" s="129">
        <v>68.584527243578066</v>
      </c>
      <c r="DL20" s="15" t="s">
        <v>18</v>
      </c>
      <c r="DM20" s="13">
        <v>0</v>
      </c>
      <c r="DN20" s="16"/>
      <c r="DO20" s="15" t="s">
        <v>19</v>
      </c>
      <c r="DP20" s="129">
        <v>68.367680095804417</v>
      </c>
      <c r="DR20" s="15" t="s">
        <v>18</v>
      </c>
      <c r="DS20" s="13">
        <v>0</v>
      </c>
      <c r="DT20" s="16"/>
      <c r="DU20" s="15" t="s">
        <v>19</v>
      </c>
      <c r="DV20" s="129">
        <v>67.726118129805144</v>
      </c>
      <c r="DX20" s="15" t="s">
        <v>18</v>
      </c>
      <c r="DY20" s="13">
        <v>0</v>
      </c>
      <c r="DZ20" s="16"/>
      <c r="EA20" s="15" t="s">
        <v>19</v>
      </c>
      <c r="EB20" s="129">
        <v>68.200900267875937</v>
      </c>
    </row>
    <row r="21" spans="1:132" ht="14.25" x14ac:dyDescent="0.25">
      <c r="A21" s="125" t="s">
        <v>378</v>
      </c>
      <c r="B21" s="15" t="s">
        <v>20</v>
      </c>
      <c r="C21" s="108">
        <v>0</v>
      </c>
      <c r="D21" s="16"/>
      <c r="E21" s="15" t="s">
        <v>21</v>
      </c>
      <c r="F21" s="109">
        <v>1768567.7834376199</v>
      </c>
      <c r="H21" s="15" t="s">
        <v>20</v>
      </c>
      <c r="I21" s="108">
        <v>0</v>
      </c>
      <c r="J21" s="16"/>
      <c r="K21" s="15" t="s">
        <v>21</v>
      </c>
      <c r="L21" s="109">
        <v>1778342.9685343101</v>
      </c>
      <c r="N21" s="15" t="s">
        <v>20</v>
      </c>
      <c r="O21" s="108">
        <v>0</v>
      </c>
      <c r="P21" s="16"/>
      <c r="Q21" s="15" t="s">
        <v>21</v>
      </c>
      <c r="R21" s="109">
        <v>1826852.18218575</v>
      </c>
      <c r="T21" s="15" t="s">
        <v>20</v>
      </c>
      <c r="U21" s="108">
        <v>0</v>
      </c>
      <c r="V21" s="16"/>
      <c r="W21" s="15" t="s">
        <v>21</v>
      </c>
      <c r="X21" s="109">
        <v>1807922.526016793</v>
      </c>
      <c r="Z21" s="15" t="s">
        <v>20</v>
      </c>
      <c r="AA21" s="108">
        <v>0</v>
      </c>
      <c r="AB21" s="16"/>
      <c r="AC21" s="15" t="s">
        <v>21</v>
      </c>
      <c r="AD21" s="109">
        <v>1904760.9577464501</v>
      </c>
      <c r="AF21" s="15" t="s">
        <v>20</v>
      </c>
      <c r="AG21" s="108">
        <v>0</v>
      </c>
      <c r="AH21" s="16"/>
      <c r="AI21" s="15" t="s">
        <v>21</v>
      </c>
      <c r="AJ21" s="109">
        <v>1913729.3469041171</v>
      </c>
      <c r="AL21" s="15" t="s">
        <v>20</v>
      </c>
      <c r="AM21" s="108">
        <v>0</v>
      </c>
      <c r="AN21" s="16"/>
      <c r="AO21" s="15" t="s">
        <v>21</v>
      </c>
      <c r="AP21" s="109">
        <v>1891810.0557169772</v>
      </c>
      <c r="AR21" s="15" t="s">
        <v>20</v>
      </c>
      <c r="AS21" s="108">
        <v>0</v>
      </c>
      <c r="AT21" s="16"/>
      <c r="AU21" s="15" t="s">
        <v>21</v>
      </c>
      <c r="AV21" s="109">
        <v>1977848.4438119358</v>
      </c>
      <c r="AX21" s="15" t="s">
        <v>20</v>
      </c>
      <c r="AY21" s="108">
        <v>0</v>
      </c>
      <c r="AZ21" s="16"/>
      <c r="BA21" s="15" t="s">
        <v>21</v>
      </c>
      <c r="BB21" s="109">
        <v>2184098.5545074572</v>
      </c>
      <c r="BD21" s="15" t="s">
        <v>20</v>
      </c>
      <c r="BE21" s="108">
        <v>0</v>
      </c>
      <c r="BF21" s="16"/>
      <c r="BG21" s="15" t="s">
        <v>21</v>
      </c>
      <c r="BH21" s="109">
        <v>2068361.6313035362</v>
      </c>
      <c r="BJ21" s="15" t="s">
        <v>20</v>
      </c>
      <c r="BK21" s="108">
        <v>0</v>
      </c>
      <c r="BL21" s="16"/>
      <c r="BM21" s="15" t="s">
        <v>21</v>
      </c>
      <c r="BN21" s="109">
        <v>2132059.1801660387</v>
      </c>
      <c r="BP21" s="15" t="s">
        <v>20</v>
      </c>
      <c r="BQ21" s="108">
        <v>0</v>
      </c>
      <c r="BR21" s="16"/>
      <c r="BS21" s="15" t="s">
        <v>21</v>
      </c>
      <c r="BT21" s="109">
        <v>2157112.061569138</v>
      </c>
      <c r="BV21" s="15" t="s">
        <v>20</v>
      </c>
      <c r="BW21" s="108">
        <v>0</v>
      </c>
      <c r="BX21" s="16"/>
      <c r="BY21" s="15" t="s">
        <v>21</v>
      </c>
      <c r="BZ21" s="109">
        <v>2184302.5743640303</v>
      </c>
      <c r="CB21" s="15" t="s">
        <v>20</v>
      </c>
      <c r="CC21" s="108">
        <v>0</v>
      </c>
      <c r="CD21" s="16"/>
      <c r="CE21" s="15" t="s">
        <v>21</v>
      </c>
      <c r="CF21" s="109">
        <v>2188058.3967629639</v>
      </c>
      <c r="CH21" s="15" t="s">
        <v>20</v>
      </c>
      <c r="CI21" s="108">
        <v>0</v>
      </c>
      <c r="CJ21" s="16"/>
      <c r="CK21" s="15" t="s">
        <v>21</v>
      </c>
      <c r="CL21" s="109">
        <v>2171997.5038356516</v>
      </c>
      <c r="CN21" s="15" t="s">
        <v>20</v>
      </c>
      <c r="CO21" s="108">
        <v>0</v>
      </c>
      <c r="CP21" s="16"/>
      <c r="CQ21" s="15" t="s">
        <v>21</v>
      </c>
      <c r="CR21" s="109">
        <v>2096217.119244776</v>
      </c>
      <c r="CT21" s="15" t="s">
        <v>20</v>
      </c>
      <c r="CU21" s="108">
        <v>0</v>
      </c>
      <c r="CV21" s="16"/>
      <c r="CW21" s="15" t="s">
        <v>21</v>
      </c>
      <c r="CX21" s="109">
        <v>2109608.7328545614</v>
      </c>
      <c r="CZ21" s="15" t="s">
        <v>20</v>
      </c>
      <c r="DA21" s="13">
        <v>0</v>
      </c>
      <c r="DB21" s="16"/>
      <c r="DC21" s="15" t="s">
        <v>21</v>
      </c>
      <c r="DD21" s="129">
        <v>2055.7029158163286</v>
      </c>
      <c r="DF21" s="15" t="s">
        <v>20</v>
      </c>
      <c r="DG21" s="13">
        <v>0</v>
      </c>
      <c r="DH21" s="16"/>
      <c r="DI21" s="15" t="s">
        <v>21</v>
      </c>
      <c r="DJ21" s="129">
        <v>2056.9208821262614</v>
      </c>
      <c r="DL21" s="15" t="s">
        <v>20</v>
      </c>
      <c r="DM21" s="13">
        <v>0</v>
      </c>
      <c r="DN21" s="16"/>
      <c r="DO21" s="15" t="s">
        <v>21</v>
      </c>
      <c r="DP21" s="129">
        <v>2081.4961698061597</v>
      </c>
      <c r="DR21" s="15" t="s">
        <v>20</v>
      </c>
      <c r="DS21" s="13">
        <v>0</v>
      </c>
      <c r="DT21" s="16"/>
      <c r="DU21" s="15" t="s">
        <v>21</v>
      </c>
      <c r="DV21" s="129">
        <v>2231.1198945636365</v>
      </c>
      <c r="DX21" s="15" t="s">
        <v>20</v>
      </c>
      <c r="DY21" s="13">
        <v>0</v>
      </c>
      <c r="DZ21" s="16"/>
      <c r="EA21" s="15" t="s">
        <v>21</v>
      </c>
      <c r="EB21" s="129">
        <v>2640.5737779358901</v>
      </c>
    </row>
    <row r="22" spans="1:132" ht="14.25" x14ac:dyDescent="0.25">
      <c r="A22" s="125" t="s">
        <v>379</v>
      </c>
      <c r="B22" s="15" t="s">
        <v>22</v>
      </c>
      <c r="C22" s="108">
        <v>18447.406245003858</v>
      </c>
      <c r="D22" s="16"/>
      <c r="E22" s="15" t="s">
        <v>23</v>
      </c>
      <c r="F22" s="109">
        <v>198240.78097482055</v>
      </c>
      <c r="H22" s="15" t="s">
        <v>22</v>
      </c>
      <c r="I22" s="108">
        <v>14228.235150427337</v>
      </c>
      <c r="J22" s="16"/>
      <c r="K22" s="15" t="s">
        <v>23</v>
      </c>
      <c r="L22" s="109">
        <v>194724.98141522837</v>
      </c>
      <c r="N22" s="15" t="s">
        <v>22</v>
      </c>
      <c r="O22" s="108">
        <v>8870.5208893962827</v>
      </c>
      <c r="P22" s="16"/>
      <c r="Q22" s="15" t="s">
        <v>23</v>
      </c>
      <c r="R22" s="109">
        <v>228130.52384955809</v>
      </c>
      <c r="T22" s="15" t="s">
        <v>22</v>
      </c>
      <c r="U22" s="108">
        <v>9025.1720622799276</v>
      </c>
      <c r="V22" s="16"/>
      <c r="W22" s="15" t="s">
        <v>23</v>
      </c>
      <c r="X22" s="109">
        <v>249036.10514905356</v>
      </c>
      <c r="Z22" s="15" t="s">
        <v>22</v>
      </c>
      <c r="AA22" s="108">
        <v>8845.6769871452416</v>
      </c>
      <c r="AB22" s="16"/>
      <c r="AC22" s="15" t="s">
        <v>23</v>
      </c>
      <c r="AD22" s="109">
        <v>260567.24334569011</v>
      </c>
      <c r="AF22" s="15" t="s">
        <v>22</v>
      </c>
      <c r="AG22" s="108">
        <v>21602.738903821657</v>
      </c>
      <c r="AH22" s="16"/>
      <c r="AI22" s="15" t="s">
        <v>23</v>
      </c>
      <c r="AJ22" s="109">
        <v>253412.88585102957</v>
      </c>
      <c r="AL22" s="15" t="s">
        <v>22</v>
      </c>
      <c r="AM22" s="108">
        <v>21666.09049900539</v>
      </c>
      <c r="AN22" s="16"/>
      <c r="AO22" s="15" t="s">
        <v>23</v>
      </c>
      <c r="AP22" s="109">
        <v>291299.2620458809</v>
      </c>
      <c r="AR22" s="15" t="s">
        <v>22</v>
      </c>
      <c r="AS22" s="108">
        <v>20854.429747846851</v>
      </c>
      <c r="AT22" s="16"/>
      <c r="AU22" s="15" t="s">
        <v>23</v>
      </c>
      <c r="AV22" s="109">
        <v>278966.6208435602</v>
      </c>
      <c r="AX22" s="15" t="s">
        <v>22</v>
      </c>
      <c r="AY22" s="108">
        <v>14933.323753412848</v>
      </c>
      <c r="AZ22" s="16"/>
      <c r="BA22" s="15" t="s">
        <v>23</v>
      </c>
      <c r="BB22" s="109">
        <v>336817.04376071773</v>
      </c>
      <c r="BD22" s="15" t="s">
        <v>22</v>
      </c>
      <c r="BE22" s="108">
        <v>14763.060865619151</v>
      </c>
      <c r="BF22" s="16"/>
      <c r="BG22" s="15" t="s">
        <v>23</v>
      </c>
      <c r="BH22" s="109">
        <v>336775.86148460681</v>
      </c>
      <c r="BJ22" s="15" t="s">
        <v>22</v>
      </c>
      <c r="BK22" s="108">
        <v>14455.023810865943</v>
      </c>
      <c r="BL22" s="16"/>
      <c r="BM22" s="15" t="s">
        <v>23</v>
      </c>
      <c r="BN22" s="109">
        <v>415504.35501774075</v>
      </c>
      <c r="BP22" s="15" t="s">
        <v>22</v>
      </c>
      <c r="BQ22" s="108">
        <v>13383.4680245129</v>
      </c>
      <c r="BR22" s="16"/>
      <c r="BS22" s="15" t="s">
        <v>23</v>
      </c>
      <c r="BT22" s="109">
        <v>442703.66837834998</v>
      </c>
      <c r="BV22" s="15" t="s">
        <v>22</v>
      </c>
      <c r="BW22" s="108">
        <v>1990.7865304395141</v>
      </c>
      <c r="BX22" s="16"/>
      <c r="BY22" s="15" t="s">
        <v>23</v>
      </c>
      <c r="BZ22" s="109">
        <v>629390.84217954543</v>
      </c>
      <c r="CB22" s="15" t="s">
        <v>22</v>
      </c>
      <c r="CC22" s="108">
        <v>1847.3414341333155</v>
      </c>
      <c r="CD22" s="16"/>
      <c r="CE22" s="15" t="s">
        <v>23</v>
      </c>
      <c r="CF22" s="109">
        <v>680123.10876396846</v>
      </c>
      <c r="CH22" s="15" t="s">
        <v>22</v>
      </c>
      <c r="CI22" s="108">
        <v>4054.5502344126539</v>
      </c>
      <c r="CJ22" s="16"/>
      <c r="CK22" s="15" t="s">
        <v>23</v>
      </c>
      <c r="CL22" s="109">
        <v>698005.88121679914</v>
      </c>
      <c r="CN22" s="15" t="s">
        <v>22</v>
      </c>
      <c r="CO22" s="108">
        <v>49025.205991295887</v>
      </c>
      <c r="CP22" s="16"/>
      <c r="CQ22" s="15" t="s">
        <v>23</v>
      </c>
      <c r="CR22" s="109">
        <v>796437.55974667135</v>
      </c>
      <c r="CT22" s="15" t="s">
        <v>22</v>
      </c>
      <c r="CU22" s="108">
        <v>48813.199648919384</v>
      </c>
      <c r="CV22" s="16"/>
      <c r="CW22" s="15" t="s">
        <v>23</v>
      </c>
      <c r="CX22" s="109">
        <v>903910.78582388419</v>
      </c>
      <c r="CZ22" s="15" t="s">
        <v>22</v>
      </c>
      <c r="DA22" s="13">
        <v>49.52673060289257</v>
      </c>
      <c r="DB22" s="16"/>
      <c r="DC22" s="15" t="s">
        <v>23</v>
      </c>
      <c r="DD22" s="129">
        <v>899.71077676740151</v>
      </c>
      <c r="DF22" s="15" t="s">
        <v>22</v>
      </c>
      <c r="DG22" s="13">
        <v>50.127884639631681</v>
      </c>
      <c r="DH22" s="16"/>
      <c r="DI22" s="15" t="s">
        <v>23</v>
      </c>
      <c r="DJ22" s="129">
        <v>888.57621732082339</v>
      </c>
      <c r="DL22" s="15" t="s">
        <v>22</v>
      </c>
      <c r="DM22" s="13">
        <v>50.54090144014134</v>
      </c>
      <c r="DN22" s="16"/>
      <c r="DO22" s="15" t="s">
        <v>23</v>
      </c>
      <c r="DP22" s="129">
        <v>934.09089727103606</v>
      </c>
      <c r="DR22" s="15" t="s">
        <v>22</v>
      </c>
      <c r="DS22" s="13">
        <v>50.865453380638876</v>
      </c>
      <c r="DT22" s="16"/>
      <c r="DU22" s="15" t="s">
        <v>23</v>
      </c>
      <c r="DV22" s="129">
        <v>1100.7471644447589</v>
      </c>
      <c r="DX22" s="15" t="s">
        <v>22</v>
      </c>
      <c r="DY22" s="13">
        <v>62.570570490638779</v>
      </c>
      <c r="DZ22" s="16"/>
      <c r="EA22" s="15" t="s">
        <v>23</v>
      </c>
      <c r="EB22" s="129">
        <v>1080.4102609165916</v>
      </c>
    </row>
    <row r="23" spans="1:132" ht="14.25" x14ac:dyDescent="0.25">
      <c r="A23" s="125" t="s">
        <v>380</v>
      </c>
      <c r="B23" s="15" t="s">
        <v>301</v>
      </c>
      <c r="C23" s="108">
        <v>0</v>
      </c>
      <c r="D23" s="16"/>
      <c r="E23" s="15" t="s">
        <v>302</v>
      </c>
      <c r="F23" s="109">
        <v>458315.52458324516</v>
      </c>
      <c r="H23" s="15" t="s">
        <v>301</v>
      </c>
      <c r="I23" s="108">
        <v>0</v>
      </c>
      <c r="J23" s="16"/>
      <c r="K23" s="15" t="s">
        <v>302</v>
      </c>
      <c r="L23" s="109">
        <v>487008.73035729048</v>
      </c>
      <c r="N23" s="15" t="s">
        <v>301</v>
      </c>
      <c r="O23" s="108">
        <v>0</v>
      </c>
      <c r="P23" s="16"/>
      <c r="Q23" s="15" t="s">
        <v>302</v>
      </c>
      <c r="R23" s="109">
        <v>687768.95603872533</v>
      </c>
      <c r="T23" s="15" t="s">
        <v>301</v>
      </c>
      <c r="U23" s="108">
        <v>0</v>
      </c>
      <c r="V23" s="16"/>
      <c r="W23" s="15" t="s">
        <v>302</v>
      </c>
      <c r="X23" s="109">
        <v>761359.95891238865</v>
      </c>
      <c r="Z23" s="15" t="s">
        <v>301</v>
      </c>
      <c r="AA23" s="108">
        <v>0</v>
      </c>
      <c r="AB23" s="16"/>
      <c r="AC23" s="15" t="s">
        <v>302</v>
      </c>
      <c r="AD23" s="109">
        <v>857599.11810494866</v>
      </c>
      <c r="AF23" s="15" t="s">
        <v>301</v>
      </c>
      <c r="AG23" s="108">
        <v>-1.8189894035458565E-12</v>
      </c>
      <c r="AH23" s="16"/>
      <c r="AI23" s="15" t="s">
        <v>302</v>
      </c>
      <c r="AJ23" s="109">
        <v>905517.58972250763</v>
      </c>
      <c r="AL23" s="15" t="s">
        <v>301</v>
      </c>
      <c r="AM23" s="108">
        <v>-3.637978807091713E-12</v>
      </c>
      <c r="AN23" s="16"/>
      <c r="AO23" s="15" t="s">
        <v>302</v>
      </c>
      <c r="AP23" s="109">
        <v>862640.39579031896</v>
      </c>
      <c r="AR23" s="15" t="s">
        <v>301</v>
      </c>
      <c r="AS23" s="108">
        <v>25.189999999996303</v>
      </c>
      <c r="AT23" s="16"/>
      <c r="AU23" s="15" t="s">
        <v>302</v>
      </c>
      <c r="AV23" s="109">
        <v>817993.30217349529</v>
      </c>
      <c r="AX23" s="15" t="s">
        <v>301</v>
      </c>
      <c r="AY23" s="108">
        <v>25.189999999996303</v>
      </c>
      <c r="AZ23" s="16"/>
      <c r="BA23" s="15" t="s">
        <v>302</v>
      </c>
      <c r="BB23" s="109">
        <v>1022704.5983064001</v>
      </c>
      <c r="BD23" s="15" t="s">
        <v>301</v>
      </c>
      <c r="BE23" s="108">
        <v>559.1899999999963</v>
      </c>
      <c r="BF23" s="16"/>
      <c r="BG23" s="15" t="s">
        <v>302</v>
      </c>
      <c r="BH23" s="109">
        <v>1147778.6116921382</v>
      </c>
      <c r="BJ23" s="15" t="s">
        <v>301</v>
      </c>
      <c r="BK23" s="108">
        <v>3186.7235499999965</v>
      </c>
      <c r="BL23" s="16"/>
      <c r="BM23" s="15" t="s">
        <v>302</v>
      </c>
      <c r="BN23" s="109">
        <v>1228412.9238698161</v>
      </c>
      <c r="BP23" s="15" t="s">
        <v>301</v>
      </c>
      <c r="BQ23" s="108">
        <v>3784.8665499999966</v>
      </c>
      <c r="BR23" s="16"/>
      <c r="BS23" s="15" t="s">
        <v>302</v>
      </c>
      <c r="BT23" s="109">
        <v>1412275.3776987325</v>
      </c>
      <c r="BV23" s="15" t="s">
        <v>301</v>
      </c>
      <c r="BW23" s="108">
        <v>2789.7665499999966</v>
      </c>
      <c r="BX23" s="16"/>
      <c r="BY23" s="15" t="s">
        <v>302</v>
      </c>
      <c r="BZ23" s="109">
        <v>1537882.3889084689</v>
      </c>
      <c r="CB23" s="15" t="s">
        <v>301</v>
      </c>
      <c r="CC23" s="108">
        <v>3026.6855499999965</v>
      </c>
      <c r="CD23" s="16"/>
      <c r="CE23" s="15" t="s">
        <v>302</v>
      </c>
      <c r="CF23" s="109">
        <v>1628957.8019936471</v>
      </c>
      <c r="CH23" s="15" t="s">
        <v>301</v>
      </c>
      <c r="CI23" s="108">
        <v>2282.5315499999965</v>
      </c>
      <c r="CJ23" s="16"/>
      <c r="CK23" s="15" t="s">
        <v>302</v>
      </c>
      <c r="CL23" s="109">
        <v>1606477.902337756</v>
      </c>
      <c r="CN23" s="15" t="s">
        <v>301</v>
      </c>
      <c r="CO23" s="108">
        <v>2525.7715499999968</v>
      </c>
      <c r="CP23" s="16"/>
      <c r="CQ23" s="15" t="s">
        <v>302</v>
      </c>
      <c r="CR23" s="109">
        <v>2088531.9967819396</v>
      </c>
      <c r="CT23" s="15" t="s">
        <v>301</v>
      </c>
      <c r="CU23" s="108">
        <v>1864.5804614622625</v>
      </c>
      <c r="CV23" s="16"/>
      <c r="CW23" s="15" t="s">
        <v>302</v>
      </c>
      <c r="CX23" s="109">
        <v>2081286.2534343051</v>
      </c>
      <c r="CZ23" s="15" t="s">
        <v>301</v>
      </c>
      <c r="DA23" s="13">
        <v>1.8069904614622625</v>
      </c>
      <c r="DB23" s="16"/>
      <c r="DC23" s="15" t="s">
        <v>302</v>
      </c>
      <c r="DD23" s="129">
        <v>2154.3177609315276</v>
      </c>
      <c r="DF23" s="15" t="s">
        <v>301</v>
      </c>
      <c r="DG23" s="13">
        <v>2.0437004614622625</v>
      </c>
      <c r="DH23" s="16"/>
      <c r="DI23" s="15" t="s">
        <v>302</v>
      </c>
      <c r="DJ23" s="129">
        <v>2165.1535532590888</v>
      </c>
      <c r="DL23" s="15" t="s">
        <v>301</v>
      </c>
      <c r="DM23" s="13">
        <v>1.9598204614622627</v>
      </c>
      <c r="DN23" s="16"/>
      <c r="DO23" s="15" t="s">
        <v>302</v>
      </c>
      <c r="DP23" s="129">
        <v>2202.9586032543534</v>
      </c>
      <c r="DR23" s="15" t="s">
        <v>301</v>
      </c>
      <c r="DS23" s="13">
        <v>1.3706104614622627</v>
      </c>
      <c r="DT23" s="16"/>
      <c r="DU23" s="15" t="s">
        <v>302</v>
      </c>
      <c r="DV23" s="129">
        <v>2193.3802833129566</v>
      </c>
      <c r="DX23" s="15" t="s">
        <v>301</v>
      </c>
      <c r="DY23" s="13">
        <v>1.2058804614622627</v>
      </c>
      <c r="DZ23" s="16"/>
      <c r="EA23" s="15" t="s">
        <v>302</v>
      </c>
      <c r="EB23" s="129">
        <v>2231.6655815314648</v>
      </c>
    </row>
    <row r="24" spans="1:132" ht="14.25" x14ac:dyDescent="0.25">
      <c r="A24" s="125" t="s">
        <v>320</v>
      </c>
      <c r="B24" s="12"/>
      <c r="C24" s="108"/>
      <c r="D24" s="16"/>
      <c r="E24" s="12"/>
      <c r="F24" s="109">
        <v>34619.139992795768</v>
      </c>
      <c r="H24" s="12" t="s">
        <v>24</v>
      </c>
      <c r="I24" s="108">
        <v>705542.78713873914</v>
      </c>
      <c r="J24" s="16"/>
      <c r="K24" s="12" t="s">
        <v>25</v>
      </c>
      <c r="L24" s="109">
        <v>38791.949406914995</v>
      </c>
      <c r="N24" s="12" t="s">
        <v>24</v>
      </c>
      <c r="O24" s="108">
        <v>709506.38157647988</v>
      </c>
      <c r="P24" s="16"/>
      <c r="Q24" s="12" t="s">
        <v>25</v>
      </c>
      <c r="R24" s="109">
        <v>46455.570737225375</v>
      </c>
      <c r="T24" s="12" t="s">
        <v>24</v>
      </c>
      <c r="U24" s="108">
        <v>708492.10608020169</v>
      </c>
      <c r="V24" s="16"/>
      <c r="W24" s="12" t="s">
        <v>25</v>
      </c>
      <c r="X24" s="109">
        <v>63565.736471707824</v>
      </c>
      <c r="Z24" s="12" t="s">
        <v>24</v>
      </c>
      <c r="AA24" s="108">
        <v>793775.50574326899</v>
      </c>
      <c r="AB24" s="16"/>
      <c r="AC24" s="12" t="s">
        <v>25</v>
      </c>
      <c r="AD24" s="109">
        <v>129633.48693205553</v>
      </c>
      <c r="AF24" s="12" t="s">
        <v>24</v>
      </c>
      <c r="AG24" s="108">
        <v>738858.88720302028</v>
      </c>
      <c r="AH24" s="16"/>
      <c r="AI24" s="12" t="s">
        <v>25</v>
      </c>
      <c r="AJ24" s="109">
        <v>85704.589975414041</v>
      </c>
      <c r="AL24" s="12" t="s">
        <v>24</v>
      </c>
      <c r="AM24" s="108">
        <v>680192.41681464179</v>
      </c>
      <c r="AN24" s="16"/>
      <c r="AO24" s="12" t="s">
        <v>25</v>
      </c>
      <c r="AP24" s="109">
        <v>110259.8555277001</v>
      </c>
      <c r="AR24" s="12" t="s">
        <v>24</v>
      </c>
      <c r="AS24" s="108">
        <v>659634.09258278355</v>
      </c>
      <c r="AT24" s="16"/>
      <c r="AU24" s="12" t="s">
        <v>25</v>
      </c>
      <c r="AV24" s="109">
        <v>96951.238479737032</v>
      </c>
      <c r="AX24" s="12" t="s">
        <v>24</v>
      </c>
      <c r="AY24" s="108">
        <v>558461.58248448651</v>
      </c>
      <c r="AZ24" s="16"/>
      <c r="BA24" s="12" t="s">
        <v>25</v>
      </c>
      <c r="BB24" s="109">
        <v>142271.51963138522</v>
      </c>
      <c r="BD24" s="12" t="s">
        <v>24</v>
      </c>
      <c r="BE24" s="108">
        <v>627875.41074738814</v>
      </c>
      <c r="BF24" s="16"/>
      <c r="BG24" s="12" t="s">
        <v>25</v>
      </c>
      <c r="BH24" s="109">
        <v>172822.53335709058</v>
      </c>
      <c r="BJ24" s="12" t="s">
        <v>24</v>
      </c>
      <c r="BK24" s="108">
        <v>495424.29305198102</v>
      </c>
      <c r="BL24" s="16"/>
      <c r="BM24" s="12" t="s">
        <v>25</v>
      </c>
      <c r="BN24" s="109">
        <v>202586.9361754893</v>
      </c>
      <c r="BP24" s="12" t="s">
        <v>24</v>
      </c>
      <c r="BQ24" s="108">
        <v>634133.74191644066</v>
      </c>
      <c r="BR24" s="16"/>
      <c r="BS24" s="12" t="s">
        <v>25</v>
      </c>
      <c r="BT24" s="109">
        <v>168929.80295840569</v>
      </c>
      <c r="BV24" s="12" t="s">
        <v>24</v>
      </c>
      <c r="BW24" s="108">
        <v>567411.71009720268</v>
      </c>
      <c r="BX24" s="16"/>
      <c r="BY24" s="12" t="s">
        <v>25</v>
      </c>
      <c r="BZ24" s="109">
        <v>160388.15515000632</v>
      </c>
      <c r="CB24" s="12" t="s">
        <v>24</v>
      </c>
      <c r="CC24" s="108">
        <v>689192.01166258263</v>
      </c>
      <c r="CD24" s="16"/>
      <c r="CE24" s="12" t="s">
        <v>25</v>
      </c>
      <c r="CF24" s="109">
        <v>153040.54170785885</v>
      </c>
      <c r="CH24" s="12" t="s">
        <v>24</v>
      </c>
      <c r="CI24" s="108">
        <v>678379.21716012061</v>
      </c>
      <c r="CJ24" s="16"/>
      <c r="CK24" s="12" t="s">
        <v>25</v>
      </c>
      <c r="CL24" s="109">
        <v>135553.35276576362</v>
      </c>
      <c r="CN24" s="12" t="s">
        <v>24</v>
      </c>
      <c r="CO24" s="108">
        <v>890430.70614647982</v>
      </c>
      <c r="CP24" s="16"/>
      <c r="CQ24" s="12" t="s">
        <v>25</v>
      </c>
      <c r="CR24" s="109">
        <v>1445493.2835545647</v>
      </c>
      <c r="CT24" s="12" t="s">
        <v>24</v>
      </c>
      <c r="CU24" s="108">
        <v>527354.24342218693</v>
      </c>
      <c r="CV24" s="16"/>
      <c r="CW24" s="12" t="s">
        <v>25</v>
      </c>
      <c r="CX24" s="109">
        <v>1588950.5450010458</v>
      </c>
      <c r="CZ24" s="12" t="s">
        <v>24</v>
      </c>
      <c r="DA24" s="13">
        <v>432.85257384853298</v>
      </c>
      <c r="DB24" s="16"/>
      <c r="DC24" s="12" t="s">
        <v>25</v>
      </c>
      <c r="DD24" s="129">
        <v>1876.7299088494815</v>
      </c>
      <c r="DF24" s="12" t="s">
        <v>24</v>
      </c>
      <c r="DG24" s="13">
        <v>617.66359451736173</v>
      </c>
      <c r="DH24" s="16"/>
      <c r="DI24" s="12" t="s">
        <v>25</v>
      </c>
      <c r="DJ24" s="129">
        <v>1921.3301829236711</v>
      </c>
      <c r="DL24" s="12" t="s">
        <v>24</v>
      </c>
      <c r="DM24" s="13">
        <v>619.36799207925196</v>
      </c>
      <c r="DN24" s="16"/>
      <c r="DO24" s="12" t="s">
        <v>25</v>
      </c>
      <c r="DP24" s="129">
        <v>2182.5526444223824</v>
      </c>
      <c r="DR24" s="12" t="s">
        <v>24</v>
      </c>
      <c r="DS24" s="13">
        <v>623.46846201182677</v>
      </c>
      <c r="DT24" s="16"/>
      <c r="DU24" s="12" t="s">
        <v>25</v>
      </c>
      <c r="DV24" s="129">
        <v>1954.0720451077514</v>
      </c>
      <c r="DX24" s="12" t="s">
        <v>24</v>
      </c>
      <c r="DY24" s="13">
        <v>935.09912457127996</v>
      </c>
      <c r="DZ24" s="16"/>
      <c r="EA24" s="12" t="s">
        <v>25</v>
      </c>
      <c r="EB24" s="129">
        <v>2157.4189636663264</v>
      </c>
    </row>
    <row r="25" spans="1:132" s="17" customFormat="1" x14ac:dyDescent="0.25">
      <c r="A25" s="8"/>
      <c r="B25" s="12" t="s">
        <v>26</v>
      </c>
      <c r="C25" s="108">
        <v>0</v>
      </c>
      <c r="D25" s="16"/>
      <c r="E25" s="12" t="s">
        <v>27</v>
      </c>
      <c r="F25" s="109">
        <v>82000</v>
      </c>
      <c r="G25" s="7"/>
      <c r="H25" s="12" t="s">
        <v>26</v>
      </c>
      <c r="I25" s="108">
        <v>0</v>
      </c>
      <c r="J25" s="16"/>
      <c r="K25" s="12" t="s">
        <v>27</v>
      </c>
      <c r="L25" s="109">
        <v>82000</v>
      </c>
      <c r="M25" s="7"/>
      <c r="N25" s="12" t="s">
        <v>26</v>
      </c>
      <c r="O25" s="108">
        <v>0</v>
      </c>
      <c r="P25" s="16"/>
      <c r="Q25" s="12" t="s">
        <v>27</v>
      </c>
      <c r="R25" s="109">
        <v>124000</v>
      </c>
      <c r="S25" s="7"/>
      <c r="T25" s="12" t="s">
        <v>26</v>
      </c>
      <c r="U25" s="108">
        <v>0</v>
      </c>
      <c r="V25" s="16"/>
      <c r="W25" s="12" t="s">
        <v>27</v>
      </c>
      <c r="X25" s="109">
        <v>124000</v>
      </c>
      <c r="Y25" s="7"/>
      <c r="Z25" s="12" t="s">
        <v>26</v>
      </c>
      <c r="AA25" s="108">
        <v>0</v>
      </c>
      <c r="AB25" s="16"/>
      <c r="AC25" s="12" t="s">
        <v>27</v>
      </c>
      <c r="AD25" s="109">
        <v>124000</v>
      </c>
      <c r="AE25" s="7"/>
      <c r="AF25" s="12" t="s">
        <v>26</v>
      </c>
      <c r="AG25" s="108">
        <v>0</v>
      </c>
      <c r="AH25" s="16"/>
      <c r="AI25" s="12" t="s">
        <v>27</v>
      </c>
      <c r="AJ25" s="109">
        <v>94000</v>
      </c>
      <c r="AK25" s="7"/>
      <c r="AL25" s="12" t="s">
        <v>26</v>
      </c>
      <c r="AM25" s="108">
        <v>0</v>
      </c>
      <c r="AN25" s="16"/>
      <c r="AO25" s="12" t="s">
        <v>27</v>
      </c>
      <c r="AP25" s="109">
        <v>94000</v>
      </c>
      <c r="AQ25" s="7"/>
      <c r="AR25" s="12" t="s">
        <v>26</v>
      </c>
      <c r="AS25" s="108">
        <v>0</v>
      </c>
      <c r="AT25" s="16"/>
      <c r="AU25" s="12" t="s">
        <v>27</v>
      </c>
      <c r="AV25" s="109">
        <v>302923.21999999997</v>
      </c>
      <c r="AW25" s="7"/>
      <c r="AX25" s="12" t="s">
        <v>26</v>
      </c>
      <c r="AY25" s="108">
        <v>0</v>
      </c>
      <c r="AZ25" s="16"/>
      <c r="BA25" s="12" t="s">
        <v>27</v>
      </c>
      <c r="BB25" s="109">
        <v>435990.95</v>
      </c>
      <c r="BC25" s="7"/>
      <c r="BD25" s="12" t="s">
        <v>26</v>
      </c>
      <c r="BE25" s="108">
        <v>0</v>
      </c>
      <c r="BF25" s="16"/>
      <c r="BG25" s="12" t="s">
        <v>27</v>
      </c>
      <c r="BH25" s="109">
        <v>436823.8</v>
      </c>
      <c r="BI25" s="7"/>
      <c r="BJ25" s="12" t="s">
        <v>26</v>
      </c>
      <c r="BK25" s="108">
        <v>0</v>
      </c>
      <c r="BL25" s="16"/>
      <c r="BM25" s="12" t="s">
        <v>27</v>
      </c>
      <c r="BN25" s="109">
        <v>517570.5</v>
      </c>
      <c r="BO25" s="7"/>
      <c r="BP25" s="12" t="s">
        <v>26</v>
      </c>
      <c r="BQ25" s="108">
        <v>0</v>
      </c>
      <c r="BR25" s="16"/>
      <c r="BS25" s="12" t="s">
        <v>27</v>
      </c>
      <c r="BT25" s="109">
        <v>959954.96</v>
      </c>
      <c r="BU25" s="7"/>
      <c r="BV25" s="12" t="s">
        <v>26</v>
      </c>
      <c r="BW25" s="108">
        <v>0</v>
      </c>
      <c r="BX25" s="16"/>
      <c r="BY25" s="12" t="s">
        <v>27</v>
      </c>
      <c r="BZ25" s="109">
        <v>1146831.33</v>
      </c>
      <c r="CA25" s="7"/>
      <c r="CB25" s="12" t="s">
        <v>26</v>
      </c>
      <c r="CC25" s="108">
        <v>0</v>
      </c>
      <c r="CD25" s="16"/>
      <c r="CE25" s="12" t="s">
        <v>27</v>
      </c>
      <c r="CF25" s="109">
        <v>1123643.1000000001</v>
      </c>
      <c r="CG25" s="7"/>
      <c r="CH25" s="12" t="s">
        <v>26</v>
      </c>
      <c r="CI25" s="108">
        <v>0</v>
      </c>
      <c r="CJ25" s="16"/>
      <c r="CK25" s="12" t="s">
        <v>27</v>
      </c>
      <c r="CL25" s="109">
        <v>1127046.23</v>
      </c>
      <c r="CM25" s="7"/>
      <c r="CN25" s="12" t="s">
        <v>26</v>
      </c>
      <c r="CO25" s="108">
        <v>0</v>
      </c>
      <c r="CP25" s="16"/>
      <c r="CQ25" s="12" t="s">
        <v>27</v>
      </c>
      <c r="CR25" s="109">
        <v>172000</v>
      </c>
      <c r="CS25" s="7"/>
      <c r="CT25" s="12" t="s">
        <v>26</v>
      </c>
      <c r="CU25" s="108">
        <v>0</v>
      </c>
      <c r="CV25" s="16"/>
      <c r="CW25" s="12" t="s">
        <v>27</v>
      </c>
      <c r="CX25" s="109">
        <v>160000</v>
      </c>
      <c r="CY25" s="7"/>
      <c r="CZ25" s="12" t="s">
        <v>26</v>
      </c>
      <c r="DA25" s="13">
        <v>0</v>
      </c>
      <c r="DB25" s="16"/>
      <c r="DC25" s="12" t="s">
        <v>27</v>
      </c>
      <c r="DD25" s="129">
        <v>138</v>
      </c>
      <c r="DF25" s="12" t="s">
        <v>26</v>
      </c>
      <c r="DG25" s="13">
        <v>0</v>
      </c>
      <c r="DH25" s="16"/>
      <c r="DI25" s="12" t="s">
        <v>27</v>
      </c>
      <c r="DJ25" s="129">
        <v>114</v>
      </c>
      <c r="DL25" s="12" t="s">
        <v>26</v>
      </c>
      <c r="DM25" s="13">
        <v>0</v>
      </c>
      <c r="DN25" s="16"/>
      <c r="DO25" s="12" t="s">
        <v>27</v>
      </c>
      <c r="DP25" s="129">
        <v>212</v>
      </c>
      <c r="DR25" s="12" t="s">
        <v>26</v>
      </c>
      <c r="DS25" s="13">
        <v>0</v>
      </c>
      <c r="DT25" s="16"/>
      <c r="DU25" s="12" t="s">
        <v>27</v>
      </c>
      <c r="DV25" s="129">
        <v>212</v>
      </c>
      <c r="DX25" s="12" t="s">
        <v>26</v>
      </c>
      <c r="DY25" s="13">
        <v>0</v>
      </c>
      <c r="DZ25" s="16"/>
      <c r="EA25" s="12" t="s">
        <v>27</v>
      </c>
      <c r="EB25" s="129">
        <v>195.83471664000001</v>
      </c>
    </row>
    <row r="26" spans="1:132" s="17" customFormat="1" x14ac:dyDescent="0.25">
      <c r="A26" s="8"/>
      <c r="B26" s="14"/>
      <c r="C26" s="108"/>
      <c r="D26" s="16"/>
      <c r="E26" s="6"/>
      <c r="F26" s="113"/>
      <c r="G26" s="7"/>
      <c r="H26" s="14"/>
      <c r="I26" s="108"/>
      <c r="J26" s="16"/>
      <c r="K26" s="6"/>
      <c r="L26" s="113"/>
      <c r="M26" s="7"/>
      <c r="N26" s="14"/>
      <c r="O26" s="108"/>
      <c r="P26" s="16"/>
      <c r="Q26" s="6"/>
      <c r="R26" s="113"/>
      <c r="S26" s="7"/>
      <c r="T26" s="14"/>
      <c r="U26" s="108"/>
      <c r="V26" s="16"/>
      <c r="W26" s="6"/>
      <c r="X26" s="113"/>
      <c r="Y26" s="7"/>
      <c r="Z26" s="14"/>
      <c r="AA26" s="108"/>
      <c r="AB26" s="16"/>
      <c r="AC26" s="6"/>
      <c r="AD26" s="113"/>
      <c r="AE26" s="7"/>
      <c r="AF26" s="14"/>
      <c r="AG26" s="108"/>
      <c r="AH26" s="16"/>
      <c r="AI26" s="6"/>
      <c r="AJ26" s="113"/>
      <c r="AK26" s="7"/>
      <c r="AL26" s="14"/>
      <c r="AM26" s="108"/>
      <c r="AN26" s="16"/>
      <c r="AO26" s="6"/>
      <c r="AP26" s="113"/>
      <c r="AQ26" s="7"/>
      <c r="AR26" s="14"/>
      <c r="AS26" s="108"/>
      <c r="AT26" s="16"/>
      <c r="AU26" s="6"/>
      <c r="AV26" s="113"/>
      <c r="AW26" s="7"/>
      <c r="AX26" s="14"/>
      <c r="AY26" s="108"/>
      <c r="AZ26" s="16"/>
      <c r="BA26" s="6"/>
      <c r="BB26" s="113"/>
      <c r="BC26" s="7"/>
      <c r="BD26" s="14"/>
      <c r="BE26" s="108"/>
      <c r="BF26" s="16"/>
      <c r="BG26" s="6"/>
      <c r="BH26" s="113"/>
      <c r="BI26" s="7"/>
      <c r="BJ26" s="14"/>
      <c r="BK26" s="108"/>
      <c r="BL26" s="16"/>
      <c r="BM26" s="6"/>
      <c r="BN26" s="113"/>
      <c r="BO26" s="7"/>
      <c r="BP26" s="14"/>
      <c r="BQ26" s="108"/>
      <c r="BR26" s="16"/>
      <c r="BS26" s="6"/>
      <c r="BT26" s="113"/>
      <c r="BU26" s="7"/>
      <c r="BV26" s="14"/>
      <c r="BW26" s="108"/>
      <c r="BX26" s="16"/>
      <c r="BY26" s="6"/>
      <c r="BZ26" s="113"/>
      <c r="CA26" s="7"/>
      <c r="CB26" s="14"/>
      <c r="CC26" s="108"/>
      <c r="CD26" s="16"/>
      <c r="CE26" s="6"/>
      <c r="CF26" s="113"/>
      <c r="CG26" s="7"/>
      <c r="CH26" s="14"/>
      <c r="CI26" s="108"/>
      <c r="CJ26" s="16"/>
      <c r="CK26" s="6"/>
      <c r="CL26" s="113"/>
      <c r="CM26" s="7"/>
      <c r="CN26" s="14"/>
      <c r="CO26" s="108"/>
      <c r="CP26" s="16"/>
      <c r="CQ26" s="6"/>
      <c r="CR26" s="113"/>
      <c r="CS26" s="7"/>
      <c r="CT26" s="14"/>
      <c r="CU26" s="108"/>
      <c r="CV26" s="16"/>
      <c r="CW26" s="6"/>
      <c r="CX26" s="113"/>
      <c r="CY26" s="7"/>
      <c r="CZ26" s="14"/>
      <c r="DA26" s="13"/>
      <c r="DB26" s="16"/>
      <c r="DC26" s="6"/>
      <c r="DD26" s="113"/>
      <c r="DE26" s="9"/>
      <c r="DF26" s="14"/>
      <c r="DG26" s="13"/>
      <c r="DH26" s="16"/>
      <c r="DI26" s="6"/>
      <c r="DJ26" s="113"/>
      <c r="DL26" s="14"/>
      <c r="DM26" s="13"/>
      <c r="DN26" s="16"/>
      <c r="DO26" s="6"/>
      <c r="DP26" s="113"/>
      <c r="DR26" s="14"/>
      <c r="DS26" s="13"/>
      <c r="DT26" s="16"/>
      <c r="DU26" s="6"/>
      <c r="DV26" s="113"/>
      <c r="DX26" s="14"/>
      <c r="DY26" s="13"/>
      <c r="DZ26" s="16"/>
      <c r="EA26" s="6"/>
      <c r="EB26" s="113"/>
    </row>
    <row r="27" spans="1:132" ht="12.75" customHeight="1" x14ac:dyDescent="0.25">
      <c r="A27" s="8"/>
      <c r="B27" s="10" t="s">
        <v>28</v>
      </c>
      <c r="C27" s="107">
        <v>2287951.0994885145</v>
      </c>
      <c r="D27" s="18"/>
      <c r="E27" s="134" t="s">
        <v>29</v>
      </c>
      <c r="F27" s="138">
        <f>C5-F5</f>
        <v>-1678290.6495790491</v>
      </c>
      <c r="H27" s="10" t="s">
        <v>28</v>
      </c>
      <c r="I27" s="107">
        <v>2343505.2993007442</v>
      </c>
      <c r="J27" s="18"/>
      <c r="K27" s="134" t="s">
        <v>29</v>
      </c>
      <c r="L27" s="138">
        <f>I5-L5</f>
        <v>-3058044.1237232555</v>
      </c>
      <c r="N27" s="10" t="s">
        <v>28</v>
      </c>
      <c r="O27" s="107">
        <v>2541622.8522883863</v>
      </c>
      <c r="P27" s="18"/>
      <c r="Q27" s="134" t="s">
        <v>29</v>
      </c>
      <c r="R27" s="138">
        <f>O5-R5</f>
        <v>-4818809.8500990644</v>
      </c>
      <c r="T27" s="10" t="s">
        <v>28</v>
      </c>
      <c r="U27" s="107">
        <v>2606013.8860989534</v>
      </c>
      <c r="V27" s="18"/>
      <c r="W27" s="134" t="s">
        <v>29</v>
      </c>
      <c r="X27" s="138">
        <f>U5-X5</f>
        <v>-6832192.2498344593</v>
      </c>
      <c r="Z27" s="10" t="s">
        <v>28</v>
      </c>
      <c r="AA27" s="107">
        <v>2450591.4260754432</v>
      </c>
      <c r="AB27" s="18"/>
      <c r="AC27" s="134" t="s">
        <v>29</v>
      </c>
      <c r="AD27" s="138">
        <f>AA5-AD5</f>
        <v>-8227996.2575652562</v>
      </c>
      <c r="AF27" s="10" t="s">
        <v>28</v>
      </c>
      <c r="AG27" s="107">
        <v>2904610.0618590922</v>
      </c>
      <c r="AH27" s="18"/>
      <c r="AI27" s="134" t="s">
        <v>29</v>
      </c>
      <c r="AJ27" s="138">
        <f>AG5-AJ5</f>
        <v>-9741339.9586154558</v>
      </c>
      <c r="AL27" s="10" t="s">
        <v>28</v>
      </c>
      <c r="AM27" s="107">
        <v>2908163.8686750159</v>
      </c>
      <c r="AN27" s="18"/>
      <c r="AO27" s="134" t="s">
        <v>29</v>
      </c>
      <c r="AP27" s="138">
        <f>AM5-AP5</f>
        <v>-11308480.683122443</v>
      </c>
      <c r="AR27" s="10" t="s">
        <v>28</v>
      </c>
      <c r="AS27" s="107">
        <v>2903758.4206831567</v>
      </c>
      <c r="AT27" s="18"/>
      <c r="AU27" s="134" t="s">
        <v>29</v>
      </c>
      <c r="AV27" s="138">
        <f>AS5-AV5</f>
        <v>-12785836.084718179</v>
      </c>
      <c r="AX27" s="10" t="s">
        <v>28</v>
      </c>
      <c r="AY27" s="107">
        <v>4126052.1828126833</v>
      </c>
      <c r="AZ27" s="18"/>
      <c r="BA27" s="134" t="s">
        <v>29</v>
      </c>
      <c r="BB27" s="138">
        <f>AY5-BB5</f>
        <v>-14219393.390850741</v>
      </c>
      <c r="BD27" s="10" t="s">
        <v>28</v>
      </c>
      <c r="BE27" s="107">
        <v>3796561.0572857461</v>
      </c>
      <c r="BF27" s="18"/>
      <c r="BG27" s="134" t="s">
        <v>29</v>
      </c>
      <c r="BH27" s="138">
        <f>BE5-BH5</f>
        <v>-15875806.870030513</v>
      </c>
      <c r="BJ27" s="10" t="s">
        <v>28</v>
      </c>
      <c r="BK27" s="107">
        <v>3107472.9405875765</v>
      </c>
      <c r="BL27" s="18"/>
      <c r="BM27" s="134" t="s">
        <v>29</v>
      </c>
      <c r="BN27" s="138">
        <f>BK5-BN5</f>
        <v>-17752062.573064163</v>
      </c>
      <c r="BP27" s="10" t="s">
        <v>28</v>
      </c>
      <c r="BQ27" s="107">
        <v>2679631.6964333793</v>
      </c>
      <c r="BR27" s="18"/>
      <c r="BS27" s="134" t="s">
        <v>29</v>
      </c>
      <c r="BT27" s="138">
        <f>BQ5-BT5</f>
        <v>-19148987.747742981</v>
      </c>
      <c r="BV27" s="10" t="s">
        <v>28</v>
      </c>
      <c r="BW27" s="107">
        <v>2248009.6017161342</v>
      </c>
      <c r="BX27" s="18"/>
      <c r="BY27" s="134" t="s">
        <v>29</v>
      </c>
      <c r="BZ27" s="138">
        <f>BW5-BZ5</f>
        <v>-20440051.63207284</v>
      </c>
      <c r="CB27" s="10" t="s">
        <v>28</v>
      </c>
      <c r="CC27" s="107">
        <v>1943310.4270162126</v>
      </c>
      <c r="CD27" s="18"/>
      <c r="CE27" s="134" t="s">
        <v>29</v>
      </c>
      <c r="CF27" s="138">
        <f>CC5-CF5</f>
        <v>-21424816.625827476</v>
      </c>
      <c r="CH27" s="10" t="s">
        <v>28</v>
      </c>
      <c r="CI27" s="107">
        <v>1317544.0887770611</v>
      </c>
      <c r="CJ27" s="18"/>
      <c r="CK27" s="134" t="s">
        <v>29</v>
      </c>
      <c r="CL27" s="138">
        <f>CI5-CL5</f>
        <v>-22785796.826680593</v>
      </c>
      <c r="CN27" s="10" t="s">
        <v>28</v>
      </c>
      <c r="CO27" s="107">
        <v>1510218.5936997887</v>
      </c>
      <c r="CP27" s="18"/>
      <c r="CQ27" s="134" t="s">
        <v>29</v>
      </c>
      <c r="CR27" s="138">
        <f>CO5-CR5</f>
        <v>-23489507.555055726</v>
      </c>
      <c r="CT27" s="10" t="s">
        <v>28</v>
      </c>
      <c r="CU27" s="107">
        <v>1649973.0084500767</v>
      </c>
      <c r="CV27" s="18"/>
      <c r="CW27" s="134" t="s">
        <v>29</v>
      </c>
      <c r="CX27" s="138">
        <f>CU5-CX5</f>
        <v>-23689173.829859428</v>
      </c>
      <c r="CZ27" s="10" t="s">
        <v>28</v>
      </c>
      <c r="DA27" s="11">
        <v>1323.9784195790962</v>
      </c>
      <c r="DB27" s="18"/>
      <c r="DC27" s="134" t="s">
        <v>29</v>
      </c>
      <c r="DD27" s="138">
        <f>SUM(DD29:DD33)*1000</f>
        <v>-24060691.32945035</v>
      </c>
      <c r="DF27" s="10" t="s">
        <v>28</v>
      </c>
      <c r="DG27" s="11">
        <v>1685.6623627773899</v>
      </c>
      <c r="DH27" s="18"/>
      <c r="DI27" s="134" t="s">
        <v>29</v>
      </c>
      <c r="DJ27" s="138">
        <f>DG5-DJ5</f>
        <v>-24330240.315972496</v>
      </c>
      <c r="DL27" s="10" t="s">
        <v>28</v>
      </c>
      <c r="DM27" s="11">
        <v>1412.7596545973006</v>
      </c>
      <c r="DN27" s="18"/>
      <c r="DO27" s="134" t="s">
        <v>29</v>
      </c>
      <c r="DP27" s="138">
        <f>DM5-DP5</f>
        <v>-24537204.480320841</v>
      </c>
      <c r="DR27" s="10" t="s">
        <v>28</v>
      </c>
      <c r="DS27" s="11">
        <v>1323.1630494130152</v>
      </c>
      <c r="DT27" s="18"/>
      <c r="DU27" s="134" t="s">
        <v>29</v>
      </c>
      <c r="DV27" s="138">
        <f>(DS5-DV5)</f>
        <v>-24644921.434124112</v>
      </c>
      <c r="DX27" s="10" t="s">
        <v>28</v>
      </c>
      <c r="DY27" s="11">
        <v>1265.306085064411</v>
      </c>
      <c r="DZ27" s="18"/>
      <c r="EA27" s="134" t="s">
        <v>29</v>
      </c>
      <c r="EB27" s="138">
        <f>(DY5-EB5)</f>
        <v>-25103422.432288285</v>
      </c>
    </row>
    <row r="28" spans="1:132" s="17" customFormat="1" ht="13.5" customHeight="1" thickBot="1" x14ac:dyDescent="0.3">
      <c r="A28" s="8"/>
      <c r="B28" s="12" t="s">
        <v>30</v>
      </c>
      <c r="C28" s="108">
        <v>91560.250700748118</v>
      </c>
      <c r="D28" s="16"/>
      <c r="E28" s="135"/>
      <c r="F28" s="139"/>
      <c r="G28" s="7"/>
      <c r="H28" s="12" t="s">
        <v>30</v>
      </c>
      <c r="I28" s="108">
        <v>92137.222067811672</v>
      </c>
      <c r="J28" s="16"/>
      <c r="K28" s="135"/>
      <c r="L28" s="139"/>
      <c r="M28" s="7"/>
      <c r="N28" s="12" t="s">
        <v>30</v>
      </c>
      <c r="O28" s="108">
        <v>97684.050366432944</v>
      </c>
      <c r="P28" s="16"/>
      <c r="Q28" s="135"/>
      <c r="R28" s="139"/>
      <c r="S28" s="7"/>
      <c r="T28" s="12" t="s">
        <v>30</v>
      </c>
      <c r="U28" s="108">
        <v>120216.27660025063</v>
      </c>
      <c r="V28" s="16"/>
      <c r="W28" s="135"/>
      <c r="X28" s="139"/>
      <c r="Y28" s="7"/>
      <c r="Z28" s="12" t="s">
        <v>30</v>
      </c>
      <c r="AA28" s="108">
        <v>175858.54199404831</v>
      </c>
      <c r="AB28" s="16"/>
      <c r="AC28" s="135"/>
      <c r="AD28" s="139"/>
      <c r="AE28" s="7"/>
      <c r="AF28" s="12" t="s">
        <v>30</v>
      </c>
      <c r="AG28" s="108">
        <v>188787.0305140898</v>
      </c>
      <c r="AH28" s="16"/>
      <c r="AI28" s="135"/>
      <c r="AJ28" s="139"/>
      <c r="AK28" s="7"/>
      <c r="AL28" s="12" t="s">
        <v>30</v>
      </c>
      <c r="AM28" s="108">
        <v>178555.61632974169</v>
      </c>
      <c r="AN28" s="16"/>
      <c r="AO28" s="135"/>
      <c r="AP28" s="139"/>
      <c r="AQ28" s="7"/>
      <c r="AR28" s="12" t="s">
        <v>30</v>
      </c>
      <c r="AS28" s="108">
        <v>205777.96425500003</v>
      </c>
      <c r="AT28" s="16"/>
      <c r="AU28" s="135"/>
      <c r="AV28" s="139"/>
      <c r="AW28" s="7"/>
      <c r="AX28" s="12" t="s">
        <v>30</v>
      </c>
      <c r="AY28" s="108">
        <v>195323.22688780702</v>
      </c>
      <c r="AZ28" s="16"/>
      <c r="BA28" s="135"/>
      <c r="BB28" s="139"/>
      <c r="BC28" s="7"/>
      <c r="BD28" s="12" t="s">
        <v>30</v>
      </c>
      <c r="BE28" s="108">
        <v>299822.44423789269</v>
      </c>
      <c r="BF28" s="16"/>
      <c r="BG28" s="135"/>
      <c r="BH28" s="139"/>
      <c r="BI28" s="7"/>
      <c r="BJ28" s="12" t="s">
        <v>30</v>
      </c>
      <c r="BK28" s="108">
        <v>165117.2833364681</v>
      </c>
      <c r="BL28" s="16"/>
      <c r="BM28" s="135"/>
      <c r="BN28" s="139"/>
      <c r="BO28" s="7"/>
      <c r="BP28" s="12" t="s">
        <v>30</v>
      </c>
      <c r="BQ28" s="108">
        <v>114405.84780259633</v>
      </c>
      <c r="BR28" s="16"/>
      <c r="BS28" s="135"/>
      <c r="BT28" s="139"/>
      <c r="BU28" s="7"/>
      <c r="BV28" s="12" t="s">
        <v>30</v>
      </c>
      <c r="BW28" s="108">
        <v>152009.87493600001</v>
      </c>
      <c r="BX28" s="16"/>
      <c r="BY28" s="135"/>
      <c r="BZ28" s="139"/>
      <c r="CA28" s="7"/>
      <c r="CB28" s="12" t="s">
        <v>30</v>
      </c>
      <c r="CC28" s="108">
        <v>103386.26911352621</v>
      </c>
      <c r="CD28" s="16"/>
      <c r="CE28" s="135"/>
      <c r="CF28" s="139"/>
      <c r="CG28" s="7"/>
      <c r="CH28" s="12" t="s">
        <v>30</v>
      </c>
      <c r="CI28" s="108">
        <v>106457.0600733578</v>
      </c>
      <c r="CJ28" s="16"/>
      <c r="CK28" s="135"/>
      <c r="CL28" s="139"/>
      <c r="CM28" s="7"/>
      <c r="CN28" s="12" t="s">
        <v>30</v>
      </c>
      <c r="CO28" s="108">
        <v>168044.27917554099</v>
      </c>
      <c r="CP28" s="16"/>
      <c r="CQ28" s="135"/>
      <c r="CR28" s="139"/>
      <c r="CS28" s="7"/>
      <c r="CT28" s="12" t="s">
        <v>30</v>
      </c>
      <c r="CU28" s="108">
        <v>109814.44063500002</v>
      </c>
      <c r="CV28" s="16"/>
      <c r="CW28" s="135"/>
      <c r="CX28" s="139"/>
      <c r="CY28" s="7"/>
      <c r="CZ28" s="12" t="s">
        <v>30</v>
      </c>
      <c r="DA28" s="13">
        <v>70.325296995448781</v>
      </c>
      <c r="DB28" s="16"/>
      <c r="DC28" s="135"/>
      <c r="DD28" s="139"/>
      <c r="DF28" s="12" t="s">
        <v>30</v>
      </c>
      <c r="DG28" s="13">
        <v>83.504793065900799</v>
      </c>
      <c r="DH28" s="16"/>
      <c r="DI28" s="135"/>
      <c r="DJ28" s="139"/>
      <c r="DL28" s="12" t="s">
        <v>30</v>
      </c>
      <c r="DM28" s="13">
        <v>62.800358604465714</v>
      </c>
      <c r="DN28" s="16"/>
      <c r="DO28" s="135"/>
      <c r="DP28" s="139"/>
      <c r="DR28" s="12" t="s">
        <v>30</v>
      </c>
      <c r="DS28" s="13">
        <v>76.702735778164097</v>
      </c>
      <c r="DT28" s="16"/>
      <c r="DU28" s="135"/>
      <c r="DV28" s="139"/>
      <c r="DX28" s="12" t="s">
        <v>30</v>
      </c>
      <c r="DY28" s="13">
        <v>36.963069269555717</v>
      </c>
      <c r="DZ28" s="16"/>
      <c r="EA28" s="135"/>
      <c r="EB28" s="139"/>
    </row>
    <row r="29" spans="1:132" s="17" customFormat="1" x14ac:dyDescent="0.25">
      <c r="A29" s="8"/>
      <c r="B29" s="12" t="s">
        <v>31</v>
      </c>
      <c r="C29" s="108">
        <v>72411.57098219615</v>
      </c>
      <c r="D29" s="16"/>
      <c r="E29" s="6" t="s">
        <v>32</v>
      </c>
      <c r="F29" s="113">
        <f>C7-F7</f>
        <v>-2048035.208887272</v>
      </c>
      <c r="G29" s="7"/>
      <c r="H29" s="12" t="s">
        <v>31</v>
      </c>
      <c r="I29" s="108">
        <v>73990.340063566269</v>
      </c>
      <c r="J29" s="16"/>
      <c r="K29" s="6" t="s">
        <v>32</v>
      </c>
      <c r="L29" s="113">
        <f>I7-L7</f>
        <v>-2981276.9505384415</v>
      </c>
      <c r="M29" s="7"/>
      <c r="N29" s="12" t="s">
        <v>31</v>
      </c>
      <c r="O29" s="108">
        <v>73741.153095342292</v>
      </c>
      <c r="P29" s="16"/>
      <c r="Q29" s="6" t="s">
        <v>32</v>
      </c>
      <c r="R29" s="113">
        <f>O7-R7</f>
        <v>-4708715.6794961859</v>
      </c>
      <c r="S29" s="7"/>
      <c r="T29" s="12" t="s">
        <v>31</v>
      </c>
      <c r="U29" s="108">
        <v>72072.500707104002</v>
      </c>
      <c r="V29" s="16"/>
      <c r="W29" s="6" t="s">
        <v>32</v>
      </c>
      <c r="X29" s="113">
        <f>U7-X7</f>
        <v>-6871149.0755046681</v>
      </c>
      <c r="Y29" s="7"/>
      <c r="Z29" s="12" t="s">
        <v>31</v>
      </c>
      <c r="AA29" s="108">
        <v>69575.485737304582</v>
      </c>
      <c r="AB29" s="16"/>
      <c r="AC29" s="6" t="s">
        <v>32</v>
      </c>
      <c r="AD29" s="113">
        <f>AA7-AD7</f>
        <v>-7818010.013153377</v>
      </c>
      <c r="AE29" s="7"/>
      <c r="AF29" s="12" t="s">
        <v>31</v>
      </c>
      <c r="AG29" s="108">
        <v>69776.357673752602</v>
      </c>
      <c r="AH29" s="16"/>
      <c r="AI29" s="6" t="s">
        <v>32</v>
      </c>
      <c r="AJ29" s="113">
        <f>AG7-AJ7</f>
        <v>-9071906.1633634735</v>
      </c>
      <c r="AK29" s="7"/>
      <c r="AL29" s="12" t="s">
        <v>31</v>
      </c>
      <c r="AM29" s="108">
        <v>68012.948229070345</v>
      </c>
      <c r="AN29" s="16"/>
      <c r="AO29" s="6" t="s">
        <v>32</v>
      </c>
      <c r="AP29" s="113">
        <f>AM7-AP7</f>
        <v>-10575381.58403185</v>
      </c>
      <c r="AQ29" s="7"/>
      <c r="AR29" s="12" t="s">
        <v>31</v>
      </c>
      <c r="AS29" s="108">
        <v>68463.347620494882</v>
      </c>
      <c r="AT29" s="16"/>
      <c r="AU29" s="6" t="s">
        <v>32</v>
      </c>
      <c r="AV29" s="113">
        <f>AS7-AV7</f>
        <v>-11689250.10999408</v>
      </c>
      <c r="AW29" s="7"/>
      <c r="AX29" s="12" t="s">
        <v>31</v>
      </c>
      <c r="AY29" s="108">
        <v>67988.498368579851</v>
      </c>
      <c r="AZ29" s="16"/>
      <c r="BA29" s="6" t="s">
        <v>32</v>
      </c>
      <c r="BB29" s="113">
        <f>AY7-BB7</f>
        <v>-12266828.867723914</v>
      </c>
      <c r="BC29" s="7"/>
      <c r="BD29" s="12" t="s">
        <v>31</v>
      </c>
      <c r="BE29" s="108">
        <v>65573.884071976019</v>
      </c>
      <c r="BF29" s="16"/>
      <c r="BG29" s="6" t="s">
        <v>32</v>
      </c>
      <c r="BH29" s="113">
        <f>BE7-BH7</f>
        <v>-13822857.382144826</v>
      </c>
      <c r="BI29" s="7"/>
      <c r="BJ29" s="12" t="s">
        <v>31</v>
      </c>
      <c r="BK29" s="108">
        <v>65605.269840169523</v>
      </c>
      <c r="BL29" s="16"/>
      <c r="BM29" s="6" t="s">
        <v>32</v>
      </c>
      <c r="BN29" s="113">
        <f>BK7-BN7</f>
        <v>-14524750.62860324</v>
      </c>
      <c r="BO29" s="7"/>
      <c r="BP29" s="12" t="s">
        <v>31</v>
      </c>
      <c r="BQ29" s="108">
        <v>66467.05963366697</v>
      </c>
      <c r="BR29" s="16"/>
      <c r="BS29" s="6" t="s">
        <v>32</v>
      </c>
      <c r="BT29" s="113">
        <f>BQ7-BT7</f>
        <v>-15062305.55478655</v>
      </c>
      <c r="BU29" s="7"/>
      <c r="BV29" s="12" t="s">
        <v>31</v>
      </c>
      <c r="BW29" s="108">
        <v>66779.203870376645</v>
      </c>
      <c r="BX29" s="16"/>
      <c r="BY29" s="6" t="s">
        <v>32</v>
      </c>
      <c r="BZ29" s="113">
        <f>BW7-BZ7</f>
        <v>-15471434.013944104</v>
      </c>
      <c r="CA29" s="7"/>
      <c r="CB29" s="12" t="s">
        <v>31</v>
      </c>
      <c r="CC29" s="108">
        <v>66576.830270131381</v>
      </c>
      <c r="CD29" s="16"/>
      <c r="CE29" s="6" t="s">
        <v>32</v>
      </c>
      <c r="CF29" s="113">
        <f>CC7-CF7</f>
        <v>-15762350.18662216</v>
      </c>
      <c r="CG29" s="7"/>
      <c r="CH29" s="12" t="s">
        <v>31</v>
      </c>
      <c r="CI29" s="108">
        <v>66393.915838627698</v>
      </c>
      <c r="CJ29" s="16"/>
      <c r="CK29" s="6" t="s">
        <v>32</v>
      </c>
      <c r="CL29" s="113">
        <f>CI7-CL7</f>
        <v>-16411907.266764874</v>
      </c>
      <c r="CM29" s="7"/>
      <c r="CN29" s="12" t="s">
        <v>31</v>
      </c>
      <c r="CO29" s="108">
        <v>64052.807149401815</v>
      </c>
      <c r="CP29" s="16"/>
      <c r="CQ29" s="6" t="s">
        <v>32</v>
      </c>
      <c r="CR29" s="113">
        <f>CO7-CR7</f>
        <v>-16574992.309604647</v>
      </c>
      <c r="CS29" s="7"/>
      <c r="CT29" s="12" t="s">
        <v>31</v>
      </c>
      <c r="CU29" s="108">
        <v>62195.336731183706</v>
      </c>
      <c r="CV29" s="16"/>
      <c r="CW29" s="6" t="s">
        <v>32</v>
      </c>
      <c r="CX29" s="113">
        <f>CU7-CX7</f>
        <v>-16337974.409963336</v>
      </c>
      <c r="CY29" s="7"/>
      <c r="CZ29" s="12" t="s">
        <v>31</v>
      </c>
      <c r="DA29" s="13">
        <v>59.497859230478944</v>
      </c>
      <c r="DB29" s="16"/>
      <c r="DC29" s="6" t="s">
        <v>32</v>
      </c>
      <c r="DD29" s="7">
        <v>-16239.676080608329</v>
      </c>
      <c r="DF29" s="12" t="s">
        <v>31</v>
      </c>
      <c r="DG29" s="13">
        <v>60.371639703556738</v>
      </c>
      <c r="DH29" s="16"/>
      <c r="DI29" s="6" t="s">
        <v>32</v>
      </c>
      <c r="DJ29" s="7">
        <v>-16362.276814444062</v>
      </c>
      <c r="DL29" s="12" t="s">
        <v>31</v>
      </c>
      <c r="DM29" s="13">
        <v>60.179727666237689</v>
      </c>
      <c r="DN29" s="16"/>
      <c r="DO29" s="6" t="s">
        <v>32</v>
      </c>
      <c r="DP29" s="7">
        <v>-16297.144343399001</v>
      </c>
      <c r="DR29" s="12" t="s">
        <v>31</v>
      </c>
      <c r="DS29" s="13">
        <v>59.613979174641024</v>
      </c>
      <c r="DT29" s="16"/>
      <c r="DU29" s="6" t="s">
        <v>32</v>
      </c>
      <c r="DV29" s="7">
        <v>-16375.327125029948</v>
      </c>
      <c r="DX29" s="12" t="s">
        <v>31</v>
      </c>
      <c r="DY29" s="13">
        <v>60.030848996532953</v>
      </c>
      <c r="DZ29" s="16"/>
      <c r="EA29" s="6" t="s">
        <v>32</v>
      </c>
      <c r="EB29" s="7">
        <v>-16443.934159664386</v>
      </c>
    </row>
    <row r="30" spans="1:132" s="17" customFormat="1" x14ac:dyDescent="0.25">
      <c r="A30" s="8"/>
      <c r="B30" s="12" t="s">
        <v>33</v>
      </c>
      <c r="C30" s="108">
        <v>219.04862070721387</v>
      </c>
      <c r="D30" s="16"/>
      <c r="E30" s="6" t="s">
        <v>195</v>
      </c>
      <c r="F30" s="113">
        <f>C11-F11</f>
        <v>-229803.49446119502</v>
      </c>
      <c r="G30" s="7"/>
      <c r="H30" s="12" t="s">
        <v>33</v>
      </c>
      <c r="I30" s="108">
        <v>229.71657301439345</v>
      </c>
      <c r="J30" s="16"/>
      <c r="K30" s="6" t="s">
        <v>195</v>
      </c>
      <c r="L30" s="113">
        <f>I11-L11</f>
        <v>-265282.51378485549</v>
      </c>
      <c r="M30" s="7"/>
      <c r="N30" s="12" t="s">
        <v>33</v>
      </c>
      <c r="O30" s="108">
        <v>213.83963581083714</v>
      </c>
      <c r="P30" s="16"/>
      <c r="Q30" s="6" t="s">
        <v>195</v>
      </c>
      <c r="R30" s="113">
        <f>O11-R11</f>
        <v>-229132.82571413653</v>
      </c>
      <c r="S30" s="7"/>
      <c r="T30" s="12" t="s">
        <v>33</v>
      </c>
      <c r="U30" s="108">
        <v>210.5873727426827</v>
      </c>
      <c r="V30" s="16"/>
      <c r="W30" s="6" t="s">
        <v>195</v>
      </c>
      <c r="X30" s="113">
        <f>U11-X11</f>
        <v>-232521.27610163472</v>
      </c>
      <c r="Y30" s="7"/>
      <c r="Z30" s="12" t="s">
        <v>33</v>
      </c>
      <c r="AA30" s="108">
        <v>193.16271806900204</v>
      </c>
      <c r="AB30" s="16"/>
      <c r="AC30" s="6" t="s">
        <v>195</v>
      </c>
      <c r="AD30" s="113">
        <f>AA11-AD11</f>
        <v>-312382.02642875793</v>
      </c>
      <c r="AE30" s="7"/>
      <c r="AF30" s="12" t="s">
        <v>33</v>
      </c>
      <c r="AG30" s="108">
        <v>203.5426851323694</v>
      </c>
      <c r="AH30" s="16"/>
      <c r="AI30" s="6" t="s">
        <v>195</v>
      </c>
      <c r="AJ30" s="113">
        <f>AG11-AJ11</f>
        <v>-882581.26204984926</v>
      </c>
      <c r="AK30" s="7"/>
      <c r="AL30" s="12" t="s">
        <v>33</v>
      </c>
      <c r="AM30" s="108">
        <v>202.62191722090543</v>
      </c>
      <c r="AN30" s="16"/>
      <c r="AO30" s="6" t="s">
        <v>195</v>
      </c>
      <c r="AP30" s="113">
        <f>AM11-AP11</f>
        <v>-900260.52043416642</v>
      </c>
      <c r="AQ30" s="7"/>
      <c r="AR30" s="12" t="s">
        <v>33</v>
      </c>
      <c r="AS30" s="108">
        <v>194.79055717234314</v>
      </c>
      <c r="AT30" s="16"/>
      <c r="AU30" s="6" t="s">
        <v>195</v>
      </c>
      <c r="AV30" s="113">
        <f>AS11-AV11</f>
        <v>-1150338.3915389953</v>
      </c>
      <c r="AW30" s="7"/>
      <c r="AX30" s="12" t="s">
        <v>33</v>
      </c>
      <c r="AY30" s="108">
        <v>195.20753573736548</v>
      </c>
      <c r="AZ30" s="16"/>
      <c r="BA30" s="6" t="s">
        <v>195</v>
      </c>
      <c r="BB30" s="113">
        <f>AY11-BB11</f>
        <v>-2583742.7693817518</v>
      </c>
      <c r="BC30" s="7"/>
      <c r="BD30" s="12" t="s">
        <v>33</v>
      </c>
      <c r="BE30" s="108">
        <v>192.66514743313192</v>
      </c>
      <c r="BF30" s="16"/>
      <c r="BG30" s="6" t="s">
        <v>195</v>
      </c>
      <c r="BH30" s="113">
        <f>BE11-BH11</f>
        <v>-2209172.4362398013</v>
      </c>
      <c r="BI30" s="7"/>
      <c r="BJ30" s="12" t="s">
        <v>33</v>
      </c>
      <c r="BK30" s="108">
        <v>198.76767700809538</v>
      </c>
      <c r="BL30" s="16"/>
      <c r="BM30" s="6" t="s">
        <v>195</v>
      </c>
      <c r="BN30" s="113">
        <f>BK11-BN11</f>
        <v>-2279033.1804540441</v>
      </c>
      <c r="BO30" s="7"/>
      <c r="BP30" s="12" t="s">
        <v>33</v>
      </c>
      <c r="BQ30" s="108">
        <v>174.32734599266306</v>
      </c>
      <c r="BR30" s="16"/>
      <c r="BS30" s="6" t="s">
        <v>195</v>
      </c>
      <c r="BT30" s="113">
        <f>BQ11-BT11</f>
        <v>-2260676.6736458498</v>
      </c>
      <c r="BU30" s="7"/>
      <c r="BV30" s="12" t="s">
        <v>33</v>
      </c>
      <c r="BW30" s="108">
        <v>173.52426614473126</v>
      </c>
      <c r="BX30" s="16"/>
      <c r="BY30" s="6" t="s">
        <v>195</v>
      </c>
      <c r="BZ30" s="113">
        <f>BW11-BZ11</f>
        <v>-2082934.0335260415</v>
      </c>
      <c r="CA30" s="7"/>
      <c r="CB30" s="12" t="s">
        <v>33</v>
      </c>
      <c r="CC30" s="108">
        <v>161.02106467737048</v>
      </c>
      <c r="CD30" s="16"/>
      <c r="CE30" s="6" t="s">
        <v>195</v>
      </c>
      <c r="CF30" s="113">
        <f>CC11-CF11</f>
        <v>-2548585.0833794558</v>
      </c>
      <c r="CG30" s="7"/>
      <c r="CH30" s="12" t="s">
        <v>33</v>
      </c>
      <c r="CI30" s="108">
        <v>157.20243210248427</v>
      </c>
      <c r="CJ30" s="16"/>
      <c r="CK30" s="6" t="s">
        <v>195</v>
      </c>
      <c r="CL30" s="113">
        <f>CI11-CL11</f>
        <v>-2585159.5191759039</v>
      </c>
      <c r="CM30" s="7"/>
      <c r="CN30" s="12" t="s">
        <v>33</v>
      </c>
      <c r="CO30" s="108">
        <v>155.94688984211152</v>
      </c>
      <c r="CP30" s="16"/>
      <c r="CQ30" s="6" t="s">
        <v>195</v>
      </c>
      <c r="CR30" s="113">
        <f>CO11-CR11</f>
        <v>-2623089.6731563867</v>
      </c>
      <c r="CS30" s="7"/>
      <c r="CT30" s="12" t="s">
        <v>33</v>
      </c>
      <c r="CU30" s="108">
        <v>0</v>
      </c>
      <c r="CV30" s="16"/>
      <c r="CW30" s="6" t="s">
        <v>195</v>
      </c>
      <c r="CX30" s="113">
        <f>CU11-CX11</f>
        <v>-2633010.3268226604</v>
      </c>
      <c r="CY30" s="7"/>
      <c r="CZ30" s="12" t="s">
        <v>33</v>
      </c>
      <c r="DA30" s="13">
        <v>0</v>
      </c>
      <c r="DB30" s="16"/>
      <c r="DC30" s="6" t="s">
        <v>195</v>
      </c>
      <c r="DD30" s="7">
        <v>-2617.6949530897114</v>
      </c>
      <c r="DF30" s="12" t="s">
        <v>33</v>
      </c>
      <c r="DG30" s="13">
        <v>0</v>
      </c>
      <c r="DH30" s="16"/>
      <c r="DI30" s="6" t="s">
        <v>195</v>
      </c>
      <c r="DJ30" s="7">
        <v>-3264.9103169933787</v>
      </c>
      <c r="DL30" s="12" t="s">
        <v>33</v>
      </c>
      <c r="DM30" s="13">
        <v>0</v>
      </c>
      <c r="DN30" s="16"/>
      <c r="DO30" s="6" t="s">
        <v>195</v>
      </c>
      <c r="DP30" s="7">
        <v>-2788.5067255616341</v>
      </c>
      <c r="DR30" s="12" t="s">
        <v>33</v>
      </c>
      <c r="DS30" s="13">
        <v>0</v>
      </c>
      <c r="DT30" s="16"/>
      <c r="DU30" s="6" t="s">
        <v>195</v>
      </c>
      <c r="DV30" s="7">
        <v>-2728.4293219737178</v>
      </c>
      <c r="DX30" s="12" t="s">
        <v>33</v>
      </c>
      <c r="DY30" s="13">
        <v>0</v>
      </c>
      <c r="DZ30" s="16"/>
      <c r="EA30" s="6" t="s">
        <v>195</v>
      </c>
      <c r="EB30" s="7">
        <v>-2735.5173241457251</v>
      </c>
    </row>
    <row r="31" spans="1:132" s="17" customFormat="1" x14ac:dyDescent="0.25">
      <c r="A31" s="8"/>
      <c r="B31" s="12" t="s">
        <v>34</v>
      </c>
      <c r="C31" s="108">
        <v>811932.25939512043</v>
      </c>
      <c r="D31" s="16"/>
      <c r="E31" s="6" t="s">
        <v>303</v>
      </c>
      <c r="F31" s="113">
        <f>C15-F15</f>
        <v>-0.27691040438631376</v>
      </c>
      <c r="G31" s="7"/>
      <c r="H31" s="12" t="s">
        <v>34</v>
      </c>
      <c r="I31" s="108">
        <v>1697051.8796815746</v>
      </c>
      <c r="J31" s="16"/>
      <c r="K31" s="6" t="s">
        <v>303</v>
      </c>
      <c r="L31" s="113">
        <f>I15-L15</f>
        <v>664.5489517419719</v>
      </c>
      <c r="M31" s="7"/>
      <c r="N31" s="12" t="s">
        <v>34</v>
      </c>
      <c r="O31" s="108">
        <v>2102189.098855983</v>
      </c>
      <c r="P31" s="16"/>
      <c r="Q31" s="6" t="s">
        <v>303</v>
      </c>
      <c r="R31" s="113">
        <f>O15-R15</f>
        <v>-0.73702332624122846</v>
      </c>
      <c r="S31" s="7"/>
      <c r="T31" s="12" t="s">
        <v>34</v>
      </c>
      <c r="U31" s="108">
        <v>2158507.0314473207</v>
      </c>
      <c r="V31" s="16"/>
      <c r="W31" s="6" t="s">
        <v>303</v>
      </c>
      <c r="X31" s="113">
        <f>U15-X15</f>
        <v>2.8810900000020752</v>
      </c>
      <c r="Y31" s="7"/>
      <c r="Z31" s="12" t="s">
        <v>34</v>
      </c>
      <c r="AA31" s="108">
        <v>1569064.3659060211</v>
      </c>
      <c r="AB31" s="16"/>
      <c r="AC31" s="6" t="s">
        <v>303</v>
      </c>
      <c r="AD31" s="113">
        <f>AA15-AD15</f>
        <v>-1.2580000000000382</v>
      </c>
      <c r="AE31" s="7"/>
      <c r="AF31" s="12" t="s">
        <v>34</v>
      </c>
      <c r="AG31" s="108">
        <v>2645843.1309861173</v>
      </c>
      <c r="AH31" s="16"/>
      <c r="AI31" s="6" t="s">
        <v>303</v>
      </c>
      <c r="AJ31" s="113">
        <f>AG15-AJ15</f>
        <v>-0.242999999999995</v>
      </c>
      <c r="AK31" s="7"/>
      <c r="AL31" s="12" t="s">
        <v>34</v>
      </c>
      <c r="AM31" s="108">
        <v>2661392.6821989832</v>
      </c>
      <c r="AN31" s="16"/>
      <c r="AO31" s="6" t="s">
        <v>303</v>
      </c>
      <c r="AP31" s="113">
        <f>AM15-AP15</f>
        <v>-9.8999999999932697E-2</v>
      </c>
      <c r="AQ31" s="7"/>
      <c r="AR31" s="12" t="s">
        <v>34</v>
      </c>
      <c r="AS31" s="108">
        <v>2629322.3182504894</v>
      </c>
      <c r="AT31" s="16"/>
      <c r="AU31" s="6" t="s">
        <v>303</v>
      </c>
      <c r="AV31" s="113">
        <f>AS15-AV15</f>
        <v>0</v>
      </c>
      <c r="AW31" s="7"/>
      <c r="AX31" s="12" t="s">
        <v>34</v>
      </c>
      <c r="AY31" s="108">
        <v>2303244.9483405589</v>
      </c>
      <c r="AZ31" s="16"/>
      <c r="BA31" s="6" t="s">
        <v>303</v>
      </c>
      <c r="BB31" s="113">
        <f>AY15-BB15</f>
        <v>0</v>
      </c>
      <c r="BC31" s="7"/>
      <c r="BD31" s="12" t="s">
        <v>34</v>
      </c>
      <c r="BE31" s="108">
        <v>2401532.9447184443</v>
      </c>
      <c r="BF31" s="16"/>
      <c r="BG31" s="6" t="s">
        <v>303</v>
      </c>
      <c r="BH31" s="113">
        <f>BE15-BH15</f>
        <v>0</v>
      </c>
      <c r="BI31" s="7"/>
      <c r="BJ31" s="12" t="s">
        <v>34</v>
      </c>
      <c r="BK31" s="108">
        <v>1948524.3548425769</v>
      </c>
      <c r="BL31" s="16"/>
      <c r="BM31" s="6" t="s">
        <v>303</v>
      </c>
      <c r="BN31" s="113">
        <f>BK15-BN15</f>
        <v>0</v>
      </c>
      <c r="BO31" s="7"/>
      <c r="BP31" s="12" t="s">
        <v>34</v>
      </c>
      <c r="BQ31" s="108">
        <v>1706322.0948908436</v>
      </c>
      <c r="BR31" s="16"/>
      <c r="BS31" s="6" t="s">
        <v>303</v>
      </c>
      <c r="BT31" s="113">
        <f>BQ15-BT15</f>
        <v>0</v>
      </c>
      <c r="BU31" s="7"/>
      <c r="BV31" s="12" t="s">
        <v>34</v>
      </c>
      <c r="BW31" s="108">
        <v>1150815.3147757722</v>
      </c>
      <c r="BX31" s="16"/>
      <c r="BY31" s="6" t="s">
        <v>303</v>
      </c>
      <c r="BZ31" s="113">
        <f>BW15-BZ15</f>
        <v>0</v>
      </c>
      <c r="CA31" s="7"/>
      <c r="CB31" s="12" t="s">
        <v>34</v>
      </c>
      <c r="CC31" s="108">
        <v>1231577.9625430163</v>
      </c>
      <c r="CD31" s="16"/>
      <c r="CE31" s="6" t="s">
        <v>303</v>
      </c>
      <c r="CF31" s="113">
        <f>CC15-CF15</f>
        <v>-24.606361428917808</v>
      </c>
      <c r="CG31" s="7"/>
      <c r="CH31" s="12" t="s">
        <v>34</v>
      </c>
      <c r="CI31" s="108">
        <v>820925.9588171615</v>
      </c>
      <c r="CJ31" s="16"/>
      <c r="CK31" s="6" t="s">
        <v>303</v>
      </c>
      <c r="CL31" s="113">
        <f>CI15-CL15</f>
        <v>59.900215333674169</v>
      </c>
      <c r="CM31" s="7"/>
      <c r="CN31" s="12" t="s">
        <v>34</v>
      </c>
      <c r="CO31" s="108">
        <v>974686.16968985135</v>
      </c>
      <c r="CP31" s="16"/>
      <c r="CQ31" s="6" t="s">
        <v>303</v>
      </c>
      <c r="CR31" s="113">
        <f>CO15-CR15</f>
        <v>-1465.1487599248376</v>
      </c>
      <c r="CS31" s="7"/>
      <c r="CT31" s="12" t="s">
        <v>34</v>
      </c>
      <c r="CU31" s="108">
        <v>716211.12918389298</v>
      </c>
      <c r="CV31" s="16"/>
      <c r="CW31" s="6" t="s">
        <v>303</v>
      </c>
      <c r="CX31" s="113">
        <f>CU15-CX15</f>
        <v>-3361.3882667776197</v>
      </c>
      <c r="CY31" s="7"/>
      <c r="CZ31" s="12" t="s">
        <v>34</v>
      </c>
      <c r="DA31" s="13">
        <v>936.93104434316831</v>
      </c>
      <c r="DB31" s="16"/>
      <c r="DC31" s="6" t="s">
        <v>303</v>
      </c>
      <c r="DD31" s="7">
        <v>-3.1800787712741787</v>
      </c>
      <c r="DF31" s="12" t="s">
        <v>34</v>
      </c>
      <c r="DG31" s="13">
        <v>1260.4354713779323</v>
      </c>
      <c r="DH31" s="16"/>
      <c r="DI31" s="6" t="s">
        <v>303</v>
      </c>
      <c r="DJ31" s="7">
        <v>-3.142557978272051</v>
      </c>
      <c r="DL31" s="12" t="s">
        <v>34</v>
      </c>
      <c r="DM31" s="13">
        <v>1008.157314816597</v>
      </c>
      <c r="DN31" s="16"/>
      <c r="DO31" s="6" t="s">
        <v>303</v>
      </c>
      <c r="DP31" s="7">
        <v>-2.7467987883380047</v>
      </c>
      <c r="DR31" s="12" t="s">
        <v>34</v>
      </c>
      <c r="DS31" s="13">
        <v>511.14116010021002</v>
      </c>
      <c r="DT31" s="16"/>
      <c r="DU31" s="6" t="s">
        <v>303</v>
      </c>
      <c r="DV31" s="7">
        <v>-4.7270014051831124</v>
      </c>
      <c r="DX31" s="12" t="s">
        <v>34</v>
      </c>
      <c r="DY31" s="13">
        <v>906.30205823832239</v>
      </c>
      <c r="DZ31" s="16"/>
      <c r="EA31" s="6" t="s">
        <v>303</v>
      </c>
      <c r="EB31" s="7">
        <v>-4.5896006845207378</v>
      </c>
    </row>
    <row r="32" spans="1:132" s="17" customFormat="1" x14ac:dyDescent="0.25">
      <c r="A32" s="8"/>
      <c r="B32" s="12" t="s">
        <v>35</v>
      </c>
      <c r="C32" s="108">
        <v>1311827.9697897427</v>
      </c>
      <c r="D32" s="16"/>
      <c r="E32" s="6" t="s">
        <v>36</v>
      </c>
      <c r="F32" s="113">
        <f>C17-F17</f>
        <v>-1688402.7688086927</v>
      </c>
      <c r="G32" s="7"/>
      <c r="H32" s="12" t="s">
        <v>35</v>
      </c>
      <c r="I32" s="108">
        <v>480096.14091477718</v>
      </c>
      <c r="J32" s="16"/>
      <c r="K32" s="6" t="s">
        <v>36</v>
      </c>
      <c r="L32" s="113">
        <f>I17-L17</f>
        <v>-2155654.5076524448</v>
      </c>
      <c r="M32" s="7"/>
      <c r="N32" s="12" t="s">
        <v>35</v>
      </c>
      <c r="O32" s="108">
        <v>267794.71033481747</v>
      </c>
      <c r="P32" s="16"/>
      <c r="Q32" s="6" t="s">
        <v>36</v>
      </c>
      <c r="R32" s="113">
        <f>O17-R17</f>
        <v>-2422583.4601538018</v>
      </c>
      <c r="S32" s="7"/>
      <c r="T32" s="12" t="s">
        <v>35</v>
      </c>
      <c r="U32" s="108">
        <v>255007.48997153534</v>
      </c>
      <c r="V32" s="16"/>
      <c r="W32" s="6" t="s">
        <v>36</v>
      </c>
      <c r="X32" s="113">
        <f>U17-X17</f>
        <v>-2334538.665417111</v>
      </c>
      <c r="Y32" s="7"/>
      <c r="Z32" s="12" t="s">
        <v>35</v>
      </c>
      <c r="AA32" s="108">
        <v>635899.86972000008</v>
      </c>
      <c r="AB32" s="16"/>
      <c r="AC32" s="6" t="s">
        <v>36</v>
      </c>
      <c r="AD32" s="113">
        <f>AA17-AD17</f>
        <v>-2548194.3860585643</v>
      </c>
      <c r="AE32" s="7"/>
      <c r="AF32" s="12" t="s">
        <v>35</v>
      </c>
      <c r="AG32" s="108">
        <v>0</v>
      </c>
      <c r="AH32" s="16"/>
      <c r="AI32" s="6" t="s">
        <v>36</v>
      </c>
      <c r="AJ32" s="113">
        <f>AG17-AJ17</f>
        <v>-2691462.3520612265</v>
      </c>
      <c r="AK32" s="7"/>
      <c r="AL32" s="12" t="s">
        <v>35</v>
      </c>
      <c r="AM32" s="108">
        <v>0</v>
      </c>
      <c r="AN32" s="16"/>
      <c r="AO32" s="6" t="s">
        <v>36</v>
      </c>
      <c r="AP32" s="113">
        <f>AM17-AP17</f>
        <v>-2741002.3483314421</v>
      </c>
      <c r="AQ32" s="7"/>
      <c r="AR32" s="12" t="s">
        <v>35</v>
      </c>
      <c r="AS32" s="108">
        <v>0</v>
      </c>
      <c r="AT32" s="16"/>
      <c r="AU32" s="6" t="s">
        <v>36</v>
      </c>
      <c r="AV32" s="113">
        <f>AS17-AV17</f>
        <v>-2850006.003868259</v>
      </c>
      <c r="AW32" s="7"/>
      <c r="AX32" s="12" t="s">
        <v>35</v>
      </c>
      <c r="AY32" s="108">
        <v>1559300.30168</v>
      </c>
      <c r="AZ32" s="16"/>
      <c r="BA32" s="6" t="s">
        <v>36</v>
      </c>
      <c r="BB32" s="113">
        <f>AY17-BB17</f>
        <v>-3494873.9365577581</v>
      </c>
      <c r="BC32" s="7"/>
      <c r="BD32" s="12" t="s">
        <v>35</v>
      </c>
      <c r="BE32" s="108">
        <v>1029439.11911</v>
      </c>
      <c r="BF32" s="16"/>
      <c r="BG32" s="6" t="s">
        <v>36</v>
      </c>
      <c r="BH32" s="113">
        <f>BE17-BH17</f>
        <v>-3640338.1089316304</v>
      </c>
      <c r="BI32" s="7"/>
      <c r="BJ32" s="12" t="s">
        <v>35</v>
      </c>
      <c r="BK32" s="108">
        <v>928027.26489135367</v>
      </c>
      <c r="BL32" s="16"/>
      <c r="BM32" s="6" t="s">
        <v>36</v>
      </c>
      <c r="BN32" s="113">
        <f>BK17-BN17</f>
        <v>-4055751.704594458</v>
      </c>
      <c r="BO32" s="7"/>
      <c r="BP32" s="12" t="s">
        <v>35</v>
      </c>
      <c r="BQ32" s="108">
        <v>792262.36676027952</v>
      </c>
      <c r="BR32" s="16"/>
      <c r="BS32" s="6" t="s">
        <v>36</v>
      </c>
      <c r="BT32" s="113">
        <f>BQ17-BT17</f>
        <v>-4505637.2157439636</v>
      </c>
      <c r="BU32" s="7"/>
      <c r="BV32" s="12" t="s">
        <v>35</v>
      </c>
      <c r="BW32" s="108">
        <v>878231.68386784056</v>
      </c>
      <c r="BX32" s="16"/>
      <c r="BY32" s="6" t="s">
        <v>36</v>
      </c>
      <c r="BZ32" s="113">
        <f>BW17-BZ17</f>
        <v>-5133693.1863188231</v>
      </c>
      <c r="CA32" s="7"/>
      <c r="CB32" s="12" t="s">
        <v>35</v>
      </c>
      <c r="CC32" s="108">
        <v>541608.34402486112</v>
      </c>
      <c r="CD32" s="16"/>
      <c r="CE32" s="6" t="s">
        <v>36</v>
      </c>
      <c r="CF32" s="113">
        <f>CC17-CF17</f>
        <v>-5057167.1764806435</v>
      </c>
      <c r="CG32" s="7"/>
      <c r="CH32" s="12" t="s">
        <v>35</v>
      </c>
      <c r="CI32" s="108">
        <v>323609.95161581162</v>
      </c>
      <c r="CJ32" s="16"/>
      <c r="CK32" s="6" t="s">
        <v>36</v>
      </c>
      <c r="CL32" s="113">
        <f>CI17-CL17</f>
        <v>-5106334.0297322068</v>
      </c>
      <c r="CM32" s="7"/>
      <c r="CN32" s="12" t="s">
        <v>35</v>
      </c>
      <c r="CO32" s="108">
        <v>303279.3907951524</v>
      </c>
      <c r="CP32" s="16"/>
      <c r="CQ32" s="6" t="s">
        <v>36</v>
      </c>
      <c r="CR32" s="113">
        <f>CO17-CR17</f>
        <v>-5800179.0172345573</v>
      </c>
      <c r="CS32" s="7"/>
      <c r="CT32" s="12" t="s">
        <v>35</v>
      </c>
      <c r="CU32" s="108">
        <v>761752.10190000001</v>
      </c>
      <c r="CV32" s="16"/>
      <c r="CW32" s="6" t="s">
        <v>36</v>
      </c>
      <c r="CX32" s="113">
        <f>CU17-CX17</f>
        <v>-6364800.7132567335</v>
      </c>
      <c r="CY32" s="7"/>
      <c r="CZ32" s="12" t="s">
        <v>35</v>
      </c>
      <c r="DA32" s="13">
        <v>257.22421901000007</v>
      </c>
      <c r="DB32" s="16"/>
      <c r="DC32" s="6" t="s">
        <v>36</v>
      </c>
      <c r="DD32" s="7">
        <v>-6524.1186365601325</v>
      </c>
      <c r="DF32" s="12" t="s">
        <v>35</v>
      </c>
      <c r="DG32" s="13">
        <v>281.35045862999999</v>
      </c>
      <c r="DH32" s="16"/>
      <c r="DI32" s="6" t="s">
        <v>36</v>
      </c>
      <c r="DJ32" s="7">
        <v>-6385.5729893341713</v>
      </c>
      <c r="DL32" s="12" t="s">
        <v>35</v>
      </c>
      <c r="DM32" s="13">
        <v>281.62225350999995</v>
      </c>
      <c r="DN32" s="16"/>
      <c r="DO32" s="6" t="s">
        <v>36</v>
      </c>
      <c r="DP32" s="7">
        <v>-6861.5662671691653</v>
      </c>
      <c r="DR32" s="12" t="s">
        <v>35</v>
      </c>
      <c r="DS32" s="13">
        <v>675.70517436</v>
      </c>
      <c r="DT32" s="16"/>
      <c r="DU32" s="6" t="s">
        <v>36</v>
      </c>
      <c r="DV32" s="7">
        <v>-6859.6010351282748</v>
      </c>
      <c r="DX32" s="12" t="s">
        <v>35</v>
      </c>
      <c r="DY32" s="13">
        <v>262.01010855999999</v>
      </c>
      <c r="DZ32" s="16"/>
      <c r="EA32" s="6" t="s">
        <v>36</v>
      </c>
      <c r="EB32" s="7">
        <v>-7184.6874328580607</v>
      </c>
    </row>
    <row r="33" spans="1:132" s="17" customFormat="1" x14ac:dyDescent="0.25">
      <c r="A33" s="8"/>
      <c r="B33" s="12" t="s">
        <v>304</v>
      </c>
      <c r="C33" s="108">
        <v>0</v>
      </c>
      <c r="D33" s="16"/>
      <c r="E33" s="6" t="s">
        <v>37</v>
      </c>
      <c r="F33" s="113">
        <f>C27</f>
        <v>2287951.0994885145</v>
      </c>
      <c r="G33" s="7"/>
      <c r="H33" s="12" t="s">
        <v>304</v>
      </c>
      <c r="I33" s="108">
        <v>0</v>
      </c>
      <c r="J33" s="16"/>
      <c r="K33" s="6" t="s">
        <v>37</v>
      </c>
      <c r="L33" s="113">
        <f>I27</f>
        <v>2343505.2993007442</v>
      </c>
      <c r="M33" s="7"/>
      <c r="N33" s="12" t="s">
        <v>304</v>
      </c>
      <c r="O33" s="108">
        <v>0</v>
      </c>
      <c r="P33" s="16"/>
      <c r="Q33" s="6" t="s">
        <v>37</v>
      </c>
      <c r="R33" s="113">
        <f>O27</f>
        <v>2541622.8522883863</v>
      </c>
      <c r="S33" s="7"/>
      <c r="T33" s="12" t="s">
        <v>304</v>
      </c>
      <c r="U33" s="108">
        <v>0</v>
      </c>
      <c r="V33" s="16"/>
      <c r="W33" s="6" t="s">
        <v>37</v>
      </c>
      <c r="X33" s="113">
        <f>U27</f>
        <v>2606013.8860989534</v>
      </c>
      <c r="Y33" s="7"/>
      <c r="Z33" s="12" t="s">
        <v>304</v>
      </c>
      <c r="AA33" s="108">
        <v>0</v>
      </c>
      <c r="AB33" s="16"/>
      <c r="AC33" s="6" t="s">
        <v>37</v>
      </c>
      <c r="AD33" s="113">
        <f>AA27</f>
        <v>2450591.4260754432</v>
      </c>
      <c r="AE33" s="7"/>
      <c r="AF33" s="12" t="s">
        <v>304</v>
      </c>
      <c r="AG33" s="108">
        <v>0</v>
      </c>
      <c r="AH33" s="16"/>
      <c r="AI33" s="6" t="s">
        <v>37</v>
      </c>
      <c r="AJ33" s="113">
        <f>AG27</f>
        <v>2904610.0618590922</v>
      </c>
      <c r="AK33" s="7"/>
      <c r="AL33" s="12" t="s">
        <v>304</v>
      </c>
      <c r="AM33" s="108">
        <v>0</v>
      </c>
      <c r="AN33" s="16"/>
      <c r="AO33" s="6" t="s">
        <v>37</v>
      </c>
      <c r="AP33" s="113">
        <f>AM27</f>
        <v>2908163.8686750159</v>
      </c>
      <c r="AQ33" s="7"/>
      <c r="AR33" s="12" t="s">
        <v>304</v>
      </c>
      <c r="AS33" s="108">
        <v>0</v>
      </c>
      <c r="AT33" s="16"/>
      <c r="AU33" s="6" t="s">
        <v>37</v>
      </c>
      <c r="AV33" s="113">
        <f>AS27</f>
        <v>2903758.4206831567</v>
      </c>
      <c r="AW33" s="7"/>
      <c r="AX33" s="12" t="s">
        <v>304</v>
      </c>
      <c r="AY33" s="108">
        <v>0</v>
      </c>
      <c r="AZ33" s="16"/>
      <c r="BA33" s="6" t="s">
        <v>37</v>
      </c>
      <c r="BB33" s="113">
        <f>AY27</f>
        <v>4126052.1828126833</v>
      </c>
      <c r="BC33" s="7"/>
      <c r="BD33" s="12" t="s">
        <v>304</v>
      </c>
      <c r="BE33" s="108">
        <v>0</v>
      </c>
      <c r="BF33" s="16"/>
      <c r="BG33" s="6" t="s">
        <v>37</v>
      </c>
      <c r="BH33" s="113">
        <f>BE27</f>
        <v>3796561.0572857461</v>
      </c>
      <c r="BI33" s="7"/>
      <c r="BJ33" s="12" t="s">
        <v>304</v>
      </c>
      <c r="BK33" s="108">
        <v>0</v>
      </c>
      <c r="BL33" s="16"/>
      <c r="BM33" s="6" t="s">
        <v>37</v>
      </c>
      <c r="BN33" s="113">
        <f>BK27</f>
        <v>3107472.9405875765</v>
      </c>
      <c r="BO33" s="7"/>
      <c r="BP33" s="12" t="s">
        <v>304</v>
      </c>
      <c r="BQ33" s="108">
        <v>0</v>
      </c>
      <c r="BR33" s="16"/>
      <c r="BS33" s="6" t="s">
        <v>37</v>
      </c>
      <c r="BT33" s="113">
        <f>BQ27</f>
        <v>2679631.6964333793</v>
      </c>
      <c r="BU33" s="7"/>
      <c r="BV33" s="12" t="s">
        <v>304</v>
      </c>
      <c r="BW33" s="108">
        <v>0</v>
      </c>
      <c r="BX33" s="16"/>
      <c r="BY33" s="6" t="s">
        <v>37</v>
      </c>
      <c r="BZ33" s="113">
        <f>BW27</f>
        <v>2248009.6017161342</v>
      </c>
      <c r="CA33" s="7"/>
      <c r="CB33" s="12" t="s">
        <v>304</v>
      </c>
      <c r="CC33" s="108">
        <v>0</v>
      </c>
      <c r="CD33" s="16"/>
      <c r="CE33" s="6" t="s">
        <v>37</v>
      </c>
      <c r="CF33" s="113">
        <f>CC27</f>
        <v>1943310.4270162126</v>
      </c>
      <c r="CG33" s="7"/>
      <c r="CH33" s="12" t="s">
        <v>304</v>
      </c>
      <c r="CI33" s="108">
        <v>0</v>
      </c>
      <c r="CJ33" s="16"/>
      <c r="CK33" s="6" t="s">
        <v>37</v>
      </c>
      <c r="CL33" s="113">
        <f>CI27</f>
        <v>1317544.0887770611</v>
      </c>
      <c r="CM33" s="7"/>
      <c r="CN33" s="12" t="s">
        <v>304</v>
      </c>
      <c r="CO33" s="108">
        <v>0</v>
      </c>
      <c r="CP33" s="16"/>
      <c r="CQ33" s="6" t="s">
        <v>37</v>
      </c>
      <c r="CR33" s="113">
        <f>CO27</f>
        <v>1510218.5936997887</v>
      </c>
      <c r="CS33" s="7"/>
      <c r="CT33" s="12" t="s">
        <v>304</v>
      </c>
      <c r="CU33" s="108">
        <v>0</v>
      </c>
      <c r="CV33" s="16"/>
      <c r="CW33" s="6" t="s">
        <v>37</v>
      </c>
      <c r="CX33" s="113">
        <f>CU27</f>
        <v>1649973.0084500767</v>
      </c>
      <c r="CY33" s="7"/>
      <c r="CZ33" s="12" t="s">
        <v>304</v>
      </c>
      <c r="DA33" s="13">
        <v>0</v>
      </c>
      <c r="DB33" s="16"/>
      <c r="DC33" s="6" t="s">
        <v>37</v>
      </c>
      <c r="DD33" s="7">
        <v>1323.9784195790962</v>
      </c>
      <c r="DF33" s="12" t="s">
        <v>304</v>
      </c>
      <c r="DG33" s="13">
        <v>0</v>
      </c>
      <c r="DH33" s="16"/>
      <c r="DI33" s="6" t="s">
        <v>37</v>
      </c>
      <c r="DJ33" s="7">
        <v>1685.6623627773899</v>
      </c>
      <c r="DL33" s="12" t="s">
        <v>304</v>
      </c>
      <c r="DM33" s="13">
        <v>0</v>
      </c>
      <c r="DN33" s="16"/>
      <c r="DO33" s="6" t="s">
        <v>37</v>
      </c>
      <c r="DP33" s="7">
        <v>1412.7596545973006</v>
      </c>
      <c r="DR33" s="12" t="s">
        <v>304</v>
      </c>
      <c r="DS33" s="13">
        <v>0</v>
      </c>
      <c r="DT33" s="16"/>
      <c r="DU33" s="6" t="s">
        <v>37</v>
      </c>
      <c r="DV33" s="7">
        <v>1323.1630494130152</v>
      </c>
      <c r="DX33" s="12" t="s">
        <v>304</v>
      </c>
      <c r="DY33" s="13">
        <v>0</v>
      </c>
      <c r="DZ33" s="16"/>
      <c r="EA33" s="6" t="s">
        <v>37</v>
      </c>
      <c r="EB33" s="7">
        <v>1265.306085064411</v>
      </c>
    </row>
    <row r="34" spans="1:132" s="17" customFormat="1" x14ac:dyDescent="0.25">
      <c r="A34" s="8"/>
      <c r="B34" s="12" t="s">
        <v>38</v>
      </c>
      <c r="C34" s="108">
        <v>0</v>
      </c>
      <c r="D34" s="16"/>
      <c r="E34" s="6"/>
      <c r="F34" s="7"/>
      <c r="G34" s="7"/>
      <c r="H34" s="12" t="s">
        <v>38</v>
      </c>
      <c r="I34" s="108">
        <v>0</v>
      </c>
      <c r="J34" s="16"/>
      <c r="K34" s="6"/>
      <c r="L34" s="7"/>
      <c r="M34" s="7"/>
      <c r="N34" s="12" t="s">
        <v>38</v>
      </c>
      <c r="O34" s="108">
        <v>0</v>
      </c>
      <c r="P34" s="16"/>
      <c r="Q34" s="6"/>
      <c r="R34" s="7"/>
      <c r="S34" s="7"/>
      <c r="T34" s="12" t="s">
        <v>38</v>
      </c>
      <c r="U34" s="108">
        <v>0</v>
      </c>
      <c r="V34" s="16"/>
      <c r="W34" s="6"/>
      <c r="X34" s="7"/>
      <c r="Y34" s="7"/>
      <c r="Z34" s="12" t="s">
        <v>38</v>
      </c>
      <c r="AA34" s="108">
        <v>0</v>
      </c>
      <c r="AB34" s="16"/>
      <c r="AC34" s="6"/>
      <c r="AD34" s="7"/>
      <c r="AE34" s="7"/>
      <c r="AF34" s="12" t="s">
        <v>38</v>
      </c>
      <c r="AG34" s="108">
        <v>0</v>
      </c>
      <c r="AH34" s="16"/>
      <c r="AI34" s="6"/>
      <c r="AJ34" s="7"/>
      <c r="AK34" s="7"/>
      <c r="AL34" s="12" t="s">
        <v>38</v>
      </c>
      <c r="AM34" s="108">
        <v>0</v>
      </c>
      <c r="AN34" s="16"/>
      <c r="AO34" s="6"/>
      <c r="AP34" s="7"/>
      <c r="AQ34" s="7"/>
      <c r="AR34" s="12" t="s">
        <v>38</v>
      </c>
      <c r="AS34" s="108">
        <v>0</v>
      </c>
      <c r="AT34" s="16"/>
      <c r="AU34" s="6"/>
      <c r="AV34" s="7"/>
      <c r="AW34" s="7"/>
      <c r="AX34" s="12" t="s">
        <v>38</v>
      </c>
      <c r="AY34" s="108">
        <v>0</v>
      </c>
      <c r="AZ34" s="16"/>
      <c r="BA34" s="6"/>
      <c r="BB34" s="7"/>
      <c r="BC34" s="7"/>
      <c r="BD34" s="12" t="s">
        <v>38</v>
      </c>
      <c r="BE34" s="108">
        <v>0</v>
      </c>
      <c r="BF34" s="16"/>
      <c r="BG34" s="6"/>
      <c r="BH34" s="7"/>
      <c r="BI34" s="7"/>
      <c r="BJ34" s="12" t="s">
        <v>38</v>
      </c>
      <c r="BK34" s="108">
        <v>0</v>
      </c>
      <c r="BL34" s="16"/>
      <c r="BM34" s="6"/>
      <c r="BN34" s="7"/>
      <c r="BO34" s="7"/>
      <c r="BP34" s="12" t="s">
        <v>38</v>
      </c>
      <c r="BQ34" s="108">
        <v>0</v>
      </c>
      <c r="BR34" s="16"/>
      <c r="BS34" s="6"/>
      <c r="BT34" s="7"/>
      <c r="BU34" s="7"/>
      <c r="BV34" s="12" t="s">
        <v>38</v>
      </c>
      <c r="BW34" s="108">
        <v>0</v>
      </c>
      <c r="BX34" s="16"/>
      <c r="BY34" s="6"/>
      <c r="BZ34" s="7"/>
      <c r="CA34" s="7"/>
      <c r="CB34" s="12" t="s">
        <v>38</v>
      </c>
      <c r="CC34" s="108">
        <v>0</v>
      </c>
      <c r="CD34" s="16"/>
      <c r="CE34" s="6"/>
      <c r="CF34" s="7"/>
      <c r="CG34" s="7"/>
      <c r="CH34" s="12" t="s">
        <v>38</v>
      </c>
      <c r="CI34" s="108">
        <v>0</v>
      </c>
      <c r="CJ34" s="16"/>
      <c r="CK34" s="6"/>
      <c r="CL34" s="7"/>
      <c r="CM34" s="7"/>
      <c r="CN34" s="12" t="s">
        <v>38</v>
      </c>
      <c r="CO34" s="108">
        <v>0</v>
      </c>
      <c r="CP34" s="16"/>
      <c r="CQ34" s="6"/>
      <c r="CR34" s="7"/>
      <c r="CS34" s="7"/>
      <c r="CT34" s="12" t="s">
        <v>38</v>
      </c>
      <c r="CU34" s="108">
        <v>0</v>
      </c>
      <c r="CV34" s="16"/>
      <c r="CW34" s="6"/>
      <c r="CX34" s="7"/>
      <c r="CY34" s="7"/>
      <c r="CZ34" s="12" t="s">
        <v>38</v>
      </c>
      <c r="DA34" s="13">
        <v>0</v>
      </c>
      <c r="DB34" s="16"/>
      <c r="DC34" s="6"/>
      <c r="DD34" s="7"/>
      <c r="DF34" s="12" t="s">
        <v>38</v>
      </c>
      <c r="DG34" s="13">
        <v>0</v>
      </c>
      <c r="DH34" s="16"/>
      <c r="DI34" s="6"/>
      <c r="DJ34" s="7"/>
      <c r="DL34" s="12" t="s">
        <v>38</v>
      </c>
      <c r="DM34" s="13">
        <v>0</v>
      </c>
      <c r="DN34" s="16"/>
      <c r="DO34" s="6"/>
      <c r="DP34" s="7"/>
      <c r="DR34" s="12" t="s">
        <v>38</v>
      </c>
      <c r="DS34" s="13">
        <v>0</v>
      </c>
      <c r="DT34" s="16"/>
      <c r="DU34" s="6"/>
      <c r="DV34" s="7"/>
      <c r="DX34" s="12" t="s">
        <v>38</v>
      </c>
      <c r="DY34" s="13">
        <v>0</v>
      </c>
      <c r="DZ34" s="16"/>
      <c r="EA34" s="6"/>
      <c r="EB34" s="7"/>
    </row>
    <row r="35" spans="1:132" ht="15.75" thickBot="1" x14ac:dyDescent="0.3">
      <c r="A35" s="8"/>
      <c r="B35" s="19"/>
      <c r="C35" s="20"/>
      <c r="D35" s="20"/>
      <c r="E35" s="21"/>
      <c r="F35" s="22"/>
      <c r="H35" s="19"/>
      <c r="I35" s="20"/>
      <c r="J35" s="20"/>
      <c r="K35" s="21"/>
      <c r="L35" s="22"/>
      <c r="N35" s="19"/>
      <c r="O35" s="20"/>
      <c r="P35" s="20"/>
      <c r="Q35" s="21"/>
      <c r="R35" s="22"/>
      <c r="T35" s="19"/>
      <c r="U35" s="20"/>
      <c r="V35" s="20"/>
      <c r="W35" s="21"/>
      <c r="X35" s="22"/>
      <c r="Z35" s="19"/>
      <c r="AA35" s="20"/>
      <c r="AB35" s="20"/>
      <c r="AC35" s="21"/>
      <c r="AD35" s="22"/>
      <c r="AF35" s="19"/>
      <c r="AG35" s="20"/>
      <c r="AH35" s="20"/>
      <c r="AI35" s="21"/>
      <c r="AJ35" s="22"/>
      <c r="AL35" s="19"/>
      <c r="AM35" s="20"/>
      <c r="AN35" s="20"/>
      <c r="AO35" s="21"/>
      <c r="AP35" s="22"/>
      <c r="AR35" s="19"/>
      <c r="AS35" s="20"/>
      <c r="AT35" s="20"/>
      <c r="AU35" s="21"/>
      <c r="AV35" s="22"/>
      <c r="AX35" s="19"/>
      <c r="AY35" s="20"/>
      <c r="AZ35" s="20"/>
      <c r="BA35" s="21"/>
      <c r="BB35" s="22"/>
      <c r="BD35" s="19"/>
      <c r="BE35" s="20"/>
      <c r="BF35" s="20"/>
      <c r="BG35" s="21"/>
      <c r="BH35" s="22"/>
      <c r="BJ35" s="19"/>
      <c r="BK35" s="20"/>
      <c r="BL35" s="20"/>
      <c r="BM35" s="21"/>
      <c r="BN35" s="22"/>
      <c r="BP35" s="19"/>
      <c r="BQ35" s="20"/>
      <c r="BR35" s="20"/>
      <c r="BS35" s="21"/>
      <c r="BT35" s="22"/>
      <c r="BV35" s="19"/>
      <c r="BW35" s="20"/>
      <c r="BX35" s="20"/>
      <c r="BY35" s="21"/>
      <c r="BZ35" s="22"/>
      <c r="CB35" s="19"/>
      <c r="CC35" s="20"/>
      <c r="CD35" s="20"/>
      <c r="CE35" s="21"/>
      <c r="CF35" s="22"/>
      <c r="CH35" s="19"/>
      <c r="CI35" s="20"/>
      <c r="CJ35" s="20"/>
      <c r="CK35" s="21"/>
      <c r="CL35" s="22"/>
      <c r="CN35" s="19"/>
      <c r="CO35" s="20"/>
      <c r="CP35" s="20"/>
      <c r="CQ35" s="21"/>
      <c r="CR35" s="22"/>
      <c r="CT35" s="19"/>
      <c r="CU35" s="20"/>
      <c r="CV35" s="20"/>
      <c r="CW35" s="21"/>
      <c r="CX35" s="22"/>
      <c r="CZ35" s="19"/>
      <c r="DA35" s="20"/>
      <c r="DB35" s="20"/>
      <c r="DC35" s="21"/>
      <c r="DD35" s="22"/>
      <c r="DF35" s="19"/>
      <c r="DG35" s="20"/>
      <c r="DH35" s="20"/>
      <c r="DI35" s="21"/>
      <c r="DJ35" s="22"/>
      <c r="DL35" s="19"/>
      <c r="DM35" s="20"/>
      <c r="DN35" s="20"/>
      <c r="DO35" s="21"/>
      <c r="DP35" s="22"/>
      <c r="DR35" s="19"/>
      <c r="DS35" s="20"/>
      <c r="DT35" s="20"/>
      <c r="DU35" s="21"/>
      <c r="DV35" s="22"/>
      <c r="DX35" s="19"/>
      <c r="DY35" s="20"/>
      <c r="DZ35" s="20"/>
      <c r="EA35" s="21"/>
      <c r="EB35" s="22"/>
    </row>
    <row r="36" spans="1:132" ht="17.25" customHeight="1" x14ac:dyDescent="0.25">
      <c r="A36" s="8"/>
      <c r="B36" s="24" t="s">
        <v>296</v>
      </c>
      <c r="H36" s="24" t="s">
        <v>296</v>
      </c>
      <c r="N36" s="24" t="s">
        <v>296</v>
      </c>
      <c r="T36" s="24" t="s">
        <v>296</v>
      </c>
      <c r="Z36" s="24" t="s">
        <v>296</v>
      </c>
      <c r="AF36" s="24" t="s">
        <v>296</v>
      </c>
      <c r="AL36" s="24" t="s">
        <v>296</v>
      </c>
      <c r="AR36" s="24" t="s">
        <v>296</v>
      </c>
      <c r="AX36" s="24" t="s">
        <v>296</v>
      </c>
      <c r="BD36" s="24" t="s">
        <v>296</v>
      </c>
      <c r="BJ36" s="24" t="s">
        <v>296</v>
      </c>
      <c r="BP36" s="24" t="s">
        <v>296</v>
      </c>
      <c r="BV36" s="24" t="s">
        <v>296</v>
      </c>
      <c r="CB36" s="24" t="s">
        <v>296</v>
      </c>
      <c r="CH36" s="24" t="s">
        <v>296</v>
      </c>
      <c r="CN36" s="24" t="s">
        <v>296</v>
      </c>
      <c r="CT36" s="24" t="s">
        <v>296</v>
      </c>
      <c r="CZ36" s="24" t="s">
        <v>296</v>
      </c>
      <c r="DF36" s="24" t="s">
        <v>296</v>
      </c>
      <c r="DG36" s="23"/>
      <c r="DH36" s="23"/>
      <c r="DI36" s="6"/>
      <c r="DJ36" s="7"/>
      <c r="DL36" s="24" t="s">
        <v>296</v>
      </c>
      <c r="DM36" s="23"/>
      <c r="DN36" s="23"/>
      <c r="DO36" s="6"/>
      <c r="DP36" s="7"/>
      <c r="DR36" s="24" t="s">
        <v>296</v>
      </c>
      <c r="DS36" s="23"/>
      <c r="DT36" s="23"/>
      <c r="DU36" s="6"/>
      <c r="DV36" s="7"/>
      <c r="DX36" s="24" t="s">
        <v>296</v>
      </c>
      <c r="DY36" s="23"/>
      <c r="DZ36" s="23"/>
      <c r="EA36" s="6"/>
      <c r="EB36" s="7"/>
    </row>
  </sheetData>
  <dataConsolidate>
    <dataRefs count="1">
      <dataRef ref="G25" sheet="App 1"/>
    </dataRefs>
  </dataConsolidate>
  <mergeCells count="88">
    <mergeCell ref="CW27:CW28"/>
    <mergeCell ref="CX27:CX28"/>
    <mergeCell ref="DC27:DC28"/>
    <mergeCell ref="DD27:DD28"/>
    <mergeCell ref="CF27:CF28"/>
    <mergeCell ref="CK27:CK28"/>
    <mergeCell ref="CL27:CL28"/>
    <mergeCell ref="CQ27:CQ28"/>
    <mergeCell ref="CR27:CR28"/>
    <mergeCell ref="BS27:BS28"/>
    <mergeCell ref="BT27:BT28"/>
    <mergeCell ref="BY27:BY28"/>
    <mergeCell ref="BZ27:BZ28"/>
    <mergeCell ref="CE27:CE28"/>
    <mergeCell ref="BB27:BB28"/>
    <mergeCell ref="BG27:BG28"/>
    <mergeCell ref="BH27:BH28"/>
    <mergeCell ref="BM27:BM28"/>
    <mergeCell ref="BN27:BN28"/>
    <mergeCell ref="CT3:CX3"/>
    <mergeCell ref="CZ3:DD3"/>
    <mergeCell ref="L27:L28"/>
    <mergeCell ref="Q27:Q28"/>
    <mergeCell ref="R27:R28"/>
    <mergeCell ref="W27:W28"/>
    <mergeCell ref="X27:X28"/>
    <mergeCell ref="AC27:AC28"/>
    <mergeCell ref="AD27:AD28"/>
    <mergeCell ref="AI27:AI28"/>
    <mergeCell ref="AJ27:AJ28"/>
    <mergeCell ref="AO27:AO28"/>
    <mergeCell ref="AP27:AP28"/>
    <mergeCell ref="AU27:AU28"/>
    <mergeCell ref="AV27:AV28"/>
    <mergeCell ref="BA27:BA28"/>
    <mergeCell ref="CZ2:DD2"/>
    <mergeCell ref="H3:L3"/>
    <mergeCell ref="N3:R3"/>
    <mergeCell ref="T3:X3"/>
    <mergeCell ref="Z3:AD3"/>
    <mergeCell ref="AF3:AJ3"/>
    <mergeCell ref="AL3:AP3"/>
    <mergeCell ref="AR3:AV3"/>
    <mergeCell ref="AX3:BB3"/>
    <mergeCell ref="BD3:BH3"/>
    <mergeCell ref="BJ3:BN3"/>
    <mergeCell ref="BP3:BT3"/>
    <mergeCell ref="BV3:BZ3"/>
    <mergeCell ref="CB3:CF3"/>
    <mergeCell ref="CH3:CL3"/>
    <mergeCell ref="CN3:CR3"/>
    <mergeCell ref="BV2:BZ2"/>
    <mergeCell ref="CB2:CF2"/>
    <mergeCell ref="CH2:CL2"/>
    <mergeCell ref="CN2:CR2"/>
    <mergeCell ref="CT2:CX2"/>
    <mergeCell ref="AR2:AV2"/>
    <mergeCell ref="AX2:BB2"/>
    <mergeCell ref="BD2:BH2"/>
    <mergeCell ref="BJ2:BN2"/>
    <mergeCell ref="BP2:BT2"/>
    <mergeCell ref="N2:R2"/>
    <mergeCell ref="T2:X2"/>
    <mergeCell ref="Z2:AD2"/>
    <mergeCell ref="AF2:AJ2"/>
    <mergeCell ref="AL2:AP2"/>
    <mergeCell ref="K27:K28"/>
    <mergeCell ref="H2:L2"/>
    <mergeCell ref="B2:F2"/>
    <mergeCell ref="B3:F3"/>
    <mergeCell ref="E27:E28"/>
    <mergeCell ref="F27:F28"/>
    <mergeCell ref="DF2:DJ2"/>
    <mergeCell ref="DF3:DJ3"/>
    <mergeCell ref="DI27:DI28"/>
    <mergeCell ref="DJ27:DJ28"/>
    <mergeCell ref="DL2:DP2"/>
    <mergeCell ref="DL3:DP3"/>
    <mergeCell ref="DO27:DO28"/>
    <mergeCell ref="DP27:DP28"/>
    <mergeCell ref="EA27:EA28"/>
    <mergeCell ref="DX2:EB2"/>
    <mergeCell ref="DX3:EB3"/>
    <mergeCell ref="EB27:EB28"/>
    <mergeCell ref="DR2:DV2"/>
    <mergeCell ref="DR3:DV3"/>
    <mergeCell ref="DU27:DU28"/>
    <mergeCell ref="DV27:DV28"/>
  </mergeCells>
  <hyperlinks>
    <hyperlink ref="A3" location="'App 1'!B3" display="2010 4-р улирал"/>
    <hyperlink ref="A4" location="'App 1'!H3" display="2011 1-р улирал"/>
    <hyperlink ref="A5" location="'App 1'!N3" display="2011 2-р улирал"/>
    <hyperlink ref="A6" location="'App 1'!T3" display="2011 3-р улирал"/>
    <hyperlink ref="A7" location="'App 1'!Z3" display="2011 4-р улирал"/>
    <hyperlink ref="A8" location="'App 1'!AF3" display="2012 1-р улирал"/>
    <hyperlink ref="A9" location="'App 1'!AL3" display="2012 2-р улирал"/>
    <hyperlink ref="A10" location="'App 1'!AR3" display="2012 3-р улирал"/>
    <hyperlink ref="A11" location="'App 1'!AX3" display="2012 4-р улирал"/>
    <hyperlink ref="A12" location="'App 1'!BD3" display="2013 1-р улирал"/>
    <hyperlink ref="A13" location="'App 1'!BJ3" display="2013 2-р улирал"/>
    <hyperlink ref="A14" location="'App 1'!BP3" display="2013 3-р улирал"/>
    <hyperlink ref="A15" location="'App 1'!BV3" display="2013 4-р улирал"/>
    <hyperlink ref="A16" location="'App 1'!CB3" display="2014 1-р улирал"/>
    <hyperlink ref="A17" location="'App 1'!CH3" display="2014 2-р улирал"/>
    <hyperlink ref="A18" location="'App 1'!CN3" display="2014 3-р улирал"/>
    <hyperlink ref="A19" location="'App 1'!CT3" display="2014 4-р улирал"/>
    <hyperlink ref="A20" location="'App 1'!CZ3" display="2015 1-р улирал"/>
    <hyperlink ref="A21" location="'App 1'!DF3" display="2015 2-р улирал"/>
    <hyperlink ref="A22" location="'App 1'!DL3" display="2015 3-р улирал"/>
    <hyperlink ref="A23" location="'App 1'!DR3" display="2015 4-р улирал"/>
    <hyperlink ref="A24" location="'App 1'!DX3" display="2015 оны 4 дүгээр улирал"/>
    <hyperlink ref="DL3:DP3" location="'App 1'!DX3" display="2015 оны 3 дугаар улирал"/>
  </hyperlinks>
  <pageMargins left="1.1599999999999999" right="0.7" top="0.75" bottom="0.75" header="0.3" footer="0.3"/>
  <pageSetup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X160"/>
  <sheetViews>
    <sheetView showGridLines="0" view="pageBreakPreview" zoomScale="90" zoomScaleNormal="115" zoomScaleSheetLayoutView="90" workbookViewId="0">
      <pane xSplit="2" ySplit="6" topLeftCell="S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2.75" x14ac:dyDescent="0.2"/>
  <cols>
    <col min="1" max="1" width="89.5703125" style="36" bestFit="1" customWidth="1"/>
    <col min="2" max="2" width="13.5703125" style="37" hidden="1" customWidth="1"/>
    <col min="3" max="4" width="11.42578125" style="36" bestFit="1" customWidth="1"/>
    <col min="5" max="8" width="11.7109375" style="36" bestFit="1" customWidth="1"/>
    <col min="9" max="20" width="12.42578125" style="36" bestFit="1" customWidth="1"/>
    <col min="21" max="23" width="12.28515625" style="36" customWidth="1"/>
    <col min="24" max="24" width="12.42578125" style="36" bestFit="1" customWidth="1"/>
    <col min="25" max="16384" width="9.140625" style="36"/>
  </cols>
  <sheetData>
    <row r="1" spans="1:24" x14ac:dyDescent="0.2">
      <c r="C1" s="38"/>
      <c r="X1" s="36" t="s">
        <v>39</v>
      </c>
    </row>
    <row r="2" spans="1:24" ht="15.75" x14ac:dyDescent="0.25">
      <c r="A2" s="68" t="s">
        <v>406</v>
      </c>
      <c r="B2" s="25"/>
      <c r="C2" s="25"/>
    </row>
    <row r="3" spans="1:24" ht="7.5" customHeight="1" x14ac:dyDescent="0.25">
      <c r="A3" s="68"/>
      <c r="B3" s="25"/>
      <c r="C3" s="25"/>
    </row>
    <row r="4" spans="1:24" ht="9" customHeight="1" x14ac:dyDescent="0.2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M4" s="39"/>
      <c r="Q4" s="99"/>
      <c r="R4" s="99"/>
      <c r="S4" s="99"/>
      <c r="T4" s="99"/>
      <c r="U4" s="99"/>
      <c r="V4" s="99"/>
      <c r="W4" s="99"/>
      <c r="X4" s="99" t="s">
        <v>306</v>
      </c>
    </row>
    <row r="5" spans="1:24" ht="15" customHeight="1" x14ac:dyDescent="0.2">
      <c r="A5" s="40" t="s">
        <v>196</v>
      </c>
      <c r="B5" s="41" t="s">
        <v>40</v>
      </c>
      <c r="C5" s="42">
        <v>40543</v>
      </c>
      <c r="D5" s="42">
        <v>40633</v>
      </c>
      <c r="E5" s="42">
        <v>40724</v>
      </c>
      <c r="F5" s="42">
        <v>40816</v>
      </c>
      <c r="G5" s="42">
        <v>40908</v>
      </c>
      <c r="H5" s="42">
        <v>40999</v>
      </c>
      <c r="I5" s="42">
        <v>41090</v>
      </c>
      <c r="J5" s="42">
        <v>41182</v>
      </c>
      <c r="K5" s="42">
        <v>41274</v>
      </c>
      <c r="L5" s="42">
        <v>41364</v>
      </c>
      <c r="M5" s="42">
        <v>41455</v>
      </c>
      <c r="N5" s="42">
        <v>41547</v>
      </c>
      <c r="O5" s="42">
        <v>41639</v>
      </c>
      <c r="P5" s="42">
        <v>41729</v>
      </c>
      <c r="Q5" s="42">
        <v>41820</v>
      </c>
      <c r="R5" s="42">
        <v>41912</v>
      </c>
      <c r="S5" s="42">
        <v>42004</v>
      </c>
      <c r="T5" s="42">
        <v>42094</v>
      </c>
      <c r="U5" s="42">
        <v>42185</v>
      </c>
      <c r="V5" s="42">
        <v>42277</v>
      </c>
      <c r="W5" s="42">
        <v>42369</v>
      </c>
      <c r="X5" s="42">
        <v>42460</v>
      </c>
    </row>
    <row r="6" spans="1:24" ht="6.75" customHeight="1" x14ac:dyDescent="0.2">
      <c r="A6" s="43"/>
      <c r="B6" s="44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24" s="49" customFormat="1" x14ac:dyDescent="0.2">
      <c r="A7" s="46" t="s">
        <v>197</v>
      </c>
      <c r="B7" s="47" t="s">
        <v>41</v>
      </c>
      <c r="C7" s="48">
        <v>-1678290.6495790491</v>
      </c>
      <c r="D7" s="48">
        <v>-3058044.1237232555</v>
      </c>
      <c r="E7" s="48">
        <v>-4818809.8500990644</v>
      </c>
      <c r="F7" s="48">
        <v>-6832192.2498344593</v>
      </c>
      <c r="G7" s="48">
        <v>-8227996.2575652562</v>
      </c>
      <c r="H7" s="48">
        <v>-9741339.9586154558</v>
      </c>
      <c r="I7" s="48">
        <v>-11308480.683122443</v>
      </c>
      <c r="J7" s="48">
        <v>-12785836.084718179</v>
      </c>
      <c r="K7" s="48">
        <v>-14219393.390850741</v>
      </c>
      <c r="L7" s="48">
        <v>-15875806.870030513</v>
      </c>
      <c r="M7" s="48">
        <v>-17752062.573064163</v>
      </c>
      <c r="N7" s="48">
        <v>-19148987.747742981</v>
      </c>
      <c r="O7" s="48">
        <v>-20440051.63207284</v>
      </c>
      <c r="P7" s="48">
        <v>-21424816.625827476</v>
      </c>
      <c r="Q7" s="48">
        <v>-22785796.826680593</v>
      </c>
      <c r="R7" s="48">
        <v>-23489507.555055726</v>
      </c>
      <c r="S7" s="48">
        <v>-23689173.829859428</v>
      </c>
      <c r="T7" s="48">
        <v>-24060691.329450354</v>
      </c>
      <c r="U7" s="48">
        <v>-24330240.315972496</v>
      </c>
      <c r="V7" s="48">
        <v>-24537204.4803208</v>
      </c>
      <c r="W7" s="48">
        <v>-24644921.434124112</v>
      </c>
      <c r="X7" s="48">
        <v>-25103422.432288282</v>
      </c>
    </row>
    <row r="8" spans="1:24" x14ac:dyDescent="0.2">
      <c r="A8" s="50"/>
      <c r="B8" s="51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>
        <v>0</v>
      </c>
    </row>
    <row r="9" spans="1:24" s="49" customFormat="1" x14ac:dyDescent="0.2">
      <c r="A9" s="46" t="s">
        <v>198</v>
      </c>
      <c r="B9" s="47" t="s">
        <v>42</v>
      </c>
      <c r="C9" s="48">
        <v>6549066.2169315638</v>
      </c>
      <c r="D9" s="48">
        <v>6569009.3391548339</v>
      </c>
      <c r="E9" s="48">
        <v>6618280.7787176706</v>
      </c>
      <c r="F9" s="48">
        <v>5953824.7160395551</v>
      </c>
      <c r="G9" s="48">
        <v>5420282.014337793</v>
      </c>
      <c r="H9" s="48">
        <v>5674551.5792007046</v>
      </c>
      <c r="I9" s="48">
        <v>5051386.760102978</v>
      </c>
      <c r="J9" s="48">
        <v>5118273.1378069492</v>
      </c>
      <c r="K9" s="48">
        <v>6380072.9814162664</v>
      </c>
      <c r="L9" s="48">
        <v>5547653.3402127419</v>
      </c>
      <c r="M9" s="48">
        <v>4642634.1072851112</v>
      </c>
      <c r="N9" s="48">
        <v>4465062.4318739166</v>
      </c>
      <c r="O9" s="48">
        <v>4005060.3306070021</v>
      </c>
      <c r="P9" s="48">
        <v>3910589.3235103432</v>
      </c>
      <c r="Q9" s="48">
        <v>3135786.0031135529</v>
      </c>
      <c r="R9" s="48">
        <v>3568971.464625299</v>
      </c>
      <c r="S9" s="48">
        <v>3437406.8669586321</v>
      </c>
      <c r="T9" s="48">
        <v>2999544.6003078613</v>
      </c>
      <c r="U9" s="48">
        <v>3659807.78462495</v>
      </c>
      <c r="V9" s="48">
        <v>3234946.2201647246</v>
      </c>
      <c r="W9" s="48">
        <v>3218072.8256595372</v>
      </c>
      <c r="X9" s="48">
        <v>3560910.459278618</v>
      </c>
    </row>
    <row r="10" spans="1:24" s="49" customFormat="1" x14ac:dyDescent="0.2">
      <c r="A10" s="53" t="s">
        <v>199</v>
      </c>
      <c r="B10" s="54" t="s">
        <v>43</v>
      </c>
      <c r="C10" s="55">
        <v>2901429.5333222602</v>
      </c>
      <c r="D10" s="55">
        <v>3281159.8983078264</v>
      </c>
      <c r="E10" s="55">
        <v>3029156.2427721587</v>
      </c>
      <c r="F10" s="55">
        <v>2197715.1007787031</v>
      </c>
      <c r="G10" s="55">
        <v>1857058.6011762626</v>
      </c>
      <c r="H10" s="55">
        <v>1691482.0194719762</v>
      </c>
      <c r="I10" s="55">
        <v>1060506.9202103501</v>
      </c>
      <c r="J10" s="55">
        <v>1082122.5513255601</v>
      </c>
      <c r="K10" s="55">
        <v>1191414.3104316464</v>
      </c>
      <c r="L10" s="55">
        <v>194345.25795632004</v>
      </c>
      <c r="M10" s="55">
        <v>209141.29600168188</v>
      </c>
      <c r="N10" s="55">
        <v>215325.37986381515</v>
      </c>
      <c r="O10" s="55">
        <v>257722.2530388638</v>
      </c>
      <c r="P10" s="55">
        <v>259203.20110800807</v>
      </c>
      <c r="Q10" s="55">
        <v>265542.23816528107</v>
      </c>
      <c r="R10" s="55">
        <v>267880.14857641875</v>
      </c>
      <c r="S10" s="55">
        <v>354842.16382322682</v>
      </c>
      <c r="T10" s="55">
        <v>366934.96813403472</v>
      </c>
      <c r="U10" s="55">
        <v>375359.92341194075</v>
      </c>
      <c r="V10" s="55">
        <v>375856.15766075207</v>
      </c>
      <c r="W10" s="55">
        <v>377341.45347897708</v>
      </c>
      <c r="X10" s="55">
        <v>378050.70850323839</v>
      </c>
    </row>
    <row r="11" spans="1:24" ht="13.5" customHeight="1" x14ac:dyDescent="0.2">
      <c r="A11" s="56" t="s">
        <v>294</v>
      </c>
      <c r="B11" s="44" t="s">
        <v>44</v>
      </c>
      <c r="C11" s="57">
        <v>2899484.5333222602</v>
      </c>
      <c r="D11" s="57">
        <v>3279214.8983078264</v>
      </c>
      <c r="E11" s="57">
        <v>3027013.6427721586</v>
      </c>
      <c r="F11" s="57">
        <v>2195572.500778703</v>
      </c>
      <c r="G11" s="57">
        <v>1857058.6011762626</v>
      </c>
      <c r="H11" s="57">
        <v>1691482.0194719762</v>
      </c>
      <c r="I11" s="57">
        <v>1060406.56021035</v>
      </c>
      <c r="J11" s="57">
        <v>1081319.3913255602</v>
      </c>
      <c r="K11" s="57">
        <v>1190611.1504316465</v>
      </c>
      <c r="L11" s="57">
        <v>193542.09795632004</v>
      </c>
      <c r="M11" s="57">
        <v>203840.90600168187</v>
      </c>
      <c r="N11" s="57">
        <v>210754.98986381514</v>
      </c>
      <c r="O11" s="57">
        <v>252016.02303886379</v>
      </c>
      <c r="P11" s="57">
        <v>253023.25110800806</v>
      </c>
      <c r="Q11" s="57">
        <v>258402.28816528109</v>
      </c>
      <c r="R11" s="57">
        <v>260647.30857641873</v>
      </c>
      <c r="S11" s="57">
        <v>347516.43382322683</v>
      </c>
      <c r="T11" s="57">
        <v>359678.23813403473</v>
      </c>
      <c r="U11" s="57">
        <v>365701.84741194075</v>
      </c>
      <c r="V11" s="57">
        <v>363829.45836813614</v>
      </c>
      <c r="W11" s="57">
        <v>364676.78418636112</v>
      </c>
      <c r="X11" s="57">
        <v>365413.86921062245</v>
      </c>
    </row>
    <row r="12" spans="1:24" x14ac:dyDescent="0.2">
      <c r="A12" s="58" t="s">
        <v>285</v>
      </c>
      <c r="B12" s="44" t="s">
        <v>45</v>
      </c>
      <c r="C12" s="57">
        <v>2899484.5333222602</v>
      </c>
      <c r="D12" s="57">
        <v>3279214.8983078264</v>
      </c>
      <c r="E12" s="57">
        <v>3027013.6427721586</v>
      </c>
      <c r="F12" s="57">
        <v>2195572.500778703</v>
      </c>
      <c r="G12" s="57">
        <v>1857058.6011762626</v>
      </c>
      <c r="H12" s="57">
        <v>1691482.0194719762</v>
      </c>
      <c r="I12" s="57">
        <v>1060406.56021035</v>
      </c>
      <c r="J12" s="57">
        <v>1081319.3913255602</v>
      </c>
      <c r="K12" s="57">
        <v>1190611.1504316465</v>
      </c>
      <c r="L12" s="57">
        <v>193542.09795632004</v>
      </c>
      <c r="M12" s="57">
        <v>203840.90600168187</v>
      </c>
      <c r="N12" s="57">
        <v>210754.98986381514</v>
      </c>
      <c r="O12" s="57">
        <v>252016.02303886379</v>
      </c>
      <c r="P12" s="57">
        <v>253023.25110800806</v>
      </c>
      <c r="Q12" s="57">
        <v>258402.28816528109</v>
      </c>
      <c r="R12" s="57">
        <v>260647.30857641873</v>
      </c>
      <c r="S12" s="57">
        <v>347516.43382322683</v>
      </c>
      <c r="T12" s="57">
        <v>359678.23813403473</v>
      </c>
      <c r="U12" s="57">
        <v>365701.84741194075</v>
      </c>
      <c r="V12" s="57">
        <v>363829.45836813614</v>
      </c>
      <c r="W12" s="57">
        <v>364676.78418636112</v>
      </c>
      <c r="X12" s="57">
        <v>365413.86921062245</v>
      </c>
    </row>
    <row r="13" spans="1:24" x14ac:dyDescent="0.2">
      <c r="A13" s="58" t="s">
        <v>286</v>
      </c>
      <c r="B13" s="44" t="s">
        <v>46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57">
        <v>0</v>
      </c>
      <c r="W13" s="57">
        <v>0</v>
      </c>
      <c r="X13" s="57">
        <v>0</v>
      </c>
    </row>
    <row r="14" spans="1:24" x14ac:dyDescent="0.2">
      <c r="A14" s="56" t="s">
        <v>200</v>
      </c>
      <c r="B14" s="44" t="s">
        <v>47</v>
      </c>
      <c r="C14" s="57">
        <v>1945</v>
      </c>
      <c r="D14" s="57">
        <v>1945</v>
      </c>
      <c r="E14" s="57">
        <v>2142.6</v>
      </c>
      <c r="F14" s="57">
        <v>2142.6</v>
      </c>
      <c r="G14" s="57">
        <v>0</v>
      </c>
      <c r="H14" s="57">
        <v>0</v>
      </c>
      <c r="I14" s="57">
        <v>100.36</v>
      </c>
      <c r="J14" s="57">
        <v>803.16</v>
      </c>
      <c r="K14" s="57">
        <v>803.16</v>
      </c>
      <c r="L14" s="57">
        <v>803.16</v>
      </c>
      <c r="M14" s="57">
        <v>5300.39</v>
      </c>
      <c r="N14" s="57">
        <v>4570.3899999999994</v>
      </c>
      <c r="O14" s="57">
        <v>5706.23</v>
      </c>
      <c r="P14" s="57">
        <v>6179.95</v>
      </c>
      <c r="Q14" s="57">
        <v>7139.95</v>
      </c>
      <c r="R14" s="57">
        <v>7232.84</v>
      </c>
      <c r="S14" s="57">
        <v>7325.7300000000005</v>
      </c>
      <c r="T14" s="57">
        <v>7256.7300000000005</v>
      </c>
      <c r="U14" s="57">
        <v>9658.0759999999991</v>
      </c>
      <c r="V14" s="57">
        <v>12026.699292615942</v>
      </c>
      <c r="W14" s="57">
        <v>12664.669292615941</v>
      </c>
      <c r="X14" s="57">
        <v>12636.839292615941</v>
      </c>
    </row>
    <row r="15" spans="1:24" x14ac:dyDescent="0.2">
      <c r="A15" s="58" t="s">
        <v>287</v>
      </c>
      <c r="B15" s="44" t="s">
        <v>48</v>
      </c>
      <c r="C15" s="57">
        <v>1945</v>
      </c>
      <c r="D15" s="57">
        <v>1945</v>
      </c>
      <c r="E15" s="57">
        <v>2142.6</v>
      </c>
      <c r="F15" s="57">
        <v>2142.6</v>
      </c>
      <c r="G15" s="57">
        <v>0</v>
      </c>
      <c r="H15" s="57">
        <v>0</v>
      </c>
      <c r="I15" s="57">
        <v>100.36</v>
      </c>
      <c r="J15" s="57">
        <v>803.16</v>
      </c>
      <c r="K15" s="57">
        <v>803.16</v>
      </c>
      <c r="L15" s="57">
        <v>803.16</v>
      </c>
      <c r="M15" s="57">
        <v>5300.39</v>
      </c>
      <c r="N15" s="57">
        <v>4570.3899999999994</v>
      </c>
      <c r="O15" s="57">
        <v>5706.23</v>
      </c>
      <c r="P15" s="57">
        <v>6179.95</v>
      </c>
      <c r="Q15" s="57">
        <v>7139.95</v>
      </c>
      <c r="R15" s="57">
        <v>7232.84</v>
      </c>
      <c r="S15" s="57">
        <v>7325.7300000000005</v>
      </c>
      <c r="T15" s="57">
        <v>7256.7300000000005</v>
      </c>
      <c r="U15" s="57">
        <v>9658.0759999999991</v>
      </c>
      <c r="V15" s="57">
        <v>12026.699292615942</v>
      </c>
      <c r="W15" s="57">
        <v>12664.669292615941</v>
      </c>
      <c r="X15" s="57">
        <v>12636.839292615941</v>
      </c>
    </row>
    <row r="16" spans="1:24" x14ac:dyDescent="0.2">
      <c r="A16" s="58" t="s">
        <v>288</v>
      </c>
      <c r="B16" s="44" t="s">
        <v>49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7">
        <v>0</v>
      </c>
    </row>
    <row r="17" spans="1:24" s="49" customFormat="1" x14ac:dyDescent="0.2">
      <c r="A17" s="53" t="s">
        <v>193</v>
      </c>
      <c r="B17" s="54" t="s">
        <v>50</v>
      </c>
      <c r="C17" s="55">
        <v>45438.822924663727</v>
      </c>
      <c r="D17" s="55">
        <v>56097.477031172326</v>
      </c>
      <c r="E17" s="55">
        <v>73324.948118885673</v>
      </c>
      <c r="F17" s="55">
        <v>92154.154756539676</v>
      </c>
      <c r="G17" s="55">
        <v>24923.26017567204</v>
      </c>
      <c r="H17" s="55">
        <v>28108.136177090684</v>
      </c>
      <c r="I17" s="55">
        <v>31597.680833965089</v>
      </c>
      <c r="J17" s="55">
        <v>53949.575397602108</v>
      </c>
      <c r="K17" s="55">
        <v>105649.18494403792</v>
      </c>
      <c r="L17" s="55">
        <v>474108.16439766897</v>
      </c>
      <c r="M17" s="55">
        <v>386178.51721606927</v>
      </c>
      <c r="N17" s="55">
        <v>387603.19701068301</v>
      </c>
      <c r="O17" s="55">
        <v>387308.72283018572</v>
      </c>
      <c r="P17" s="55">
        <v>323655.24469557055</v>
      </c>
      <c r="Q17" s="55">
        <v>290975.67723121401</v>
      </c>
      <c r="R17" s="55">
        <v>284616.2854135636</v>
      </c>
      <c r="S17" s="55">
        <v>280379.37972353853</v>
      </c>
      <c r="T17" s="55">
        <v>288210.78333902761</v>
      </c>
      <c r="U17" s="55">
        <v>315581.37973995053</v>
      </c>
      <c r="V17" s="55">
        <v>245193.21393163819</v>
      </c>
      <c r="W17" s="55">
        <v>227106.19251988223</v>
      </c>
      <c r="X17" s="55">
        <v>239274.30056444116</v>
      </c>
    </row>
    <row r="18" spans="1:24" x14ac:dyDescent="0.2">
      <c r="A18" s="56" t="s">
        <v>203</v>
      </c>
      <c r="B18" s="44" t="s">
        <v>51</v>
      </c>
      <c r="C18" s="57">
        <v>359.32882036897024</v>
      </c>
      <c r="D18" s="57">
        <v>4438.2097516436579</v>
      </c>
      <c r="E18" s="57">
        <v>8709.9470922079145</v>
      </c>
      <c r="F18" s="57">
        <v>12410.089503946052</v>
      </c>
      <c r="G18" s="57">
        <v>20602.64228271614</v>
      </c>
      <c r="H18" s="57">
        <v>23746.43820124901</v>
      </c>
      <c r="I18" s="57">
        <v>27246.076661072439</v>
      </c>
      <c r="J18" s="57">
        <v>49346.303899304192</v>
      </c>
      <c r="K18" s="57">
        <v>100934.08857623313</v>
      </c>
      <c r="L18" s="57">
        <v>464918.93594342435</v>
      </c>
      <c r="M18" s="57">
        <v>377002.91049087339</v>
      </c>
      <c r="N18" s="57">
        <v>378262.50683068013</v>
      </c>
      <c r="O18" s="57">
        <v>378765.15112585062</v>
      </c>
      <c r="P18" s="57">
        <v>300093.39127767534</v>
      </c>
      <c r="Q18" s="57">
        <v>265818.39119261183</v>
      </c>
      <c r="R18" s="57">
        <v>246312.89502005142</v>
      </c>
      <c r="S18" s="57">
        <v>204982.03179264799</v>
      </c>
      <c r="T18" s="57">
        <v>212595.86080343768</v>
      </c>
      <c r="U18" s="57">
        <v>245673.21659843661</v>
      </c>
      <c r="V18" s="57">
        <v>212008.77535112426</v>
      </c>
      <c r="W18" s="57">
        <v>193527.9578293683</v>
      </c>
      <c r="X18" s="57">
        <v>205801.76379392724</v>
      </c>
    </row>
    <row r="19" spans="1:24" x14ac:dyDescent="0.2">
      <c r="A19" s="58" t="s">
        <v>202</v>
      </c>
      <c r="B19" s="44" t="s">
        <v>52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7">
        <v>0</v>
      </c>
      <c r="W19" s="57">
        <v>0</v>
      </c>
      <c r="X19" s="57">
        <v>0</v>
      </c>
    </row>
    <row r="20" spans="1:24" x14ac:dyDescent="0.2">
      <c r="A20" s="58" t="s">
        <v>201</v>
      </c>
      <c r="B20" s="44" t="s">
        <v>53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</row>
    <row r="21" spans="1:24" x14ac:dyDescent="0.2">
      <c r="A21" s="58" t="s">
        <v>207</v>
      </c>
      <c r="B21" s="44" t="s">
        <v>54</v>
      </c>
      <c r="C21" s="57">
        <v>3.22812036897021</v>
      </c>
      <c r="D21" s="57">
        <v>3.4353917804560479</v>
      </c>
      <c r="E21" s="57">
        <v>3.5127411107147108</v>
      </c>
      <c r="F21" s="57">
        <v>3.3328041972783273</v>
      </c>
      <c r="G21" s="57">
        <v>3.1877326260707504</v>
      </c>
      <c r="H21" s="57">
        <v>3.2571631786472555</v>
      </c>
      <c r="I21" s="57">
        <v>3.0669652742078481</v>
      </c>
      <c r="J21" s="57">
        <v>3.1552879588660923</v>
      </c>
      <c r="K21" s="57">
        <v>18.922850793598162</v>
      </c>
      <c r="L21" s="57">
        <v>18.831349754740486</v>
      </c>
      <c r="M21" s="57">
        <v>18.888693561181327</v>
      </c>
      <c r="N21" s="57">
        <v>19.000690026938578</v>
      </c>
      <c r="O21" s="57">
        <v>19.070717155078043</v>
      </c>
      <c r="P21" s="57">
        <v>19.062303422315701</v>
      </c>
      <c r="Q21" s="57">
        <v>19.035576984137499</v>
      </c>
      <c r="R21" s="57">
        <v>18.80023833425469</v>
      </c>
      <c r="S21" s="57">
        <v>18.67275278598218</v>
      </c>
      <c r="T21" s="57">
        <v>18.356163113646303</v>
      </c>
      <c r="U21" s="57">
        <v>2820.5923973594527</v>
      </c>
      <c r="V21" s="57">
        <v>2820.6107031027391</v>
      </c>
      <c r="W21" s="57">
        <v>2742.0904884066977</v>
      </c>
      <c r="X21" s="57">
        <v>2723.6433091034869</v>
      </c>
    </row>
    <row r="22" spans="1:24" x14ac:dyDescent="0.2">
      <c r="A22" s="58" t="s">
        <v>210</v>
      </c>
      <c r="B22" s="44" t="s">
        <v>55</v>
      </c>
      <c r="C22" s="57">
        <v>356.10070000000002</v>
      </c>
      <c r="D22" s="57">
        <v>4434.7743598632014</v>
      </c>
      <c r="E22" s="57">
        <v>8706.4343510971994</v>
      </c>
      <c r="F22" s="57">
        <v>12406.756699748774</v>
      </c>
      <c r="G22" s="57">
        <v>20599.454550090071</v>
      </c>
      <c r="H22" s="57">
        <v>23743.181038070361</v>
      </c>
      <c r="I22" s="57">
        <v>27243.009695798231</v>
      </c>
      <c r="J22" s="57">
        <v>49343.148611345328</v>
      </c>
      <c r="K22" s="57">
        <v>100915.16572543954</v>
      </c>
      <c r="L22" s="57">
        <v>464900.10459366959</v>
      </c>
      <c r="M22" s="57">
        <v>376984.02179731219</v>
      </c>
      <c r="N22" s="57">
        <v>378243.50614065316</v>
      </c>
      <c r="O22" s="57">
        <v>378746.08040869556</v>
      </c>
      <c r="P22" s="57">
        <v>300074.32897425303</v>
      </c>
      <c r="Q22" s="57">
        <v>265799.35561562772</v>
      </c>
      <c r="R22" s="57">
        <v>246294.09478171717</v>
      </c>
      <c r="S22" s="57">
        <v>204963.359039862</v>
      </c>
      <c r="T22" s="57">
        <v>212577.50464032404</v>
      </c>
      <c r="U22" s="57">
        <v>242852.62420107715</v>
      </c>
      <c r="V22" s="57">
        <v>209188.16464802151</v>
      </c>
      <c r="W22" s="57">
        <v>190785.86734096162</v>
      </c>
      <c r="X22" s="57">
        <v>203078.12048482374</v>
      </c>
    </row>
    <row r="23" spans="1:24" x14ac:dyDescent="0.2">
      <c r="A23" s="56" t="s">
        <v>10</v>
      </c>
      <c r="B23" s="44" t="s">
        <v>56</v>
      </c>
      <c r="C23" s="57">
        <v>45079.494104294754</v>
      </c>
      <c r="D23" s="57">
        <v>51659.267279528671</v>
      </c>
      <c r="E23" s="57">
        <v>64615.001026677761</v>
      </c>
      <c r="F23" s="57">
        <v>79744.065252593631</v>
      </c>
      <c r="G23" s="57">
        <v>4320.6178929558982</v>
      </c>
      <c r="H23" s="57">
        <v>4361.6979758416737</v>
      </c>
      <c r="I23" s="57">
        <v>4351.6041728926484</v>
      </c>
      <c r="J23" s="57">
        <v>4603.2714982979196</v>
      </c>
      <c r="K23" s="57">
        <v>4715.0963678047874</v>
      </c>
      <c r="L23" s="57">
        <v>9189.2284542446141</v>
      </c>
      <c r="M23" s="57">
        <v>9175.606725195863</v>
      </c>
      <c r="N23" s="57">
        <v>9340.6901800029009</v>
      </c>
      <c r="O23" s="57">
        <v>8543.5717043350978</v>
      </c>
      <c r="P23" s="57">
        <v>23561.853417895189</v>
      </c>
      <c r="Q23" s="57">
        <v>25157.286038602182</v>
      </c>
      <c r="R23" s="57">
        <v>38303.390393512149</v>
      </c>
      <c r="S23" s="57">
        <v>75397.347930890508</v>
      </c>
      <c r="T23" s="57">
        <v>75614.922535589925</v>
      </c>
      <c r="U23" s="57">
        <v>69908.163141513927</v>
      </c>
      <c r="V23" s="57">
        <v>33184.438580513925</v>
      </c>
      <c r="W23" s="57">
        <v>33578.234690513927</v>
      </c>
      <c r="X23" s="57">
        <v>33472.536770513922</v>
      </c>
    </row>
    <row r="24" spans="1:24" x14ac:dyDescent="0.2">
      <c r="A24" s="58" t="s">
        <v>204</v>
      </c>
      <c r="B24" s="44" t="s">
        <v>57</v>
      </c>
      <c r="C24" s="57">
        <v>44972.648298009502</v>
      </c>
      <c r="D24" s="57">
        <v>51484.108453243418</v>
      </c>
      <c r="E24" s="57">
        <v>64615.001026677761</v>
      </c>
      <c r="F24" s="57">
        <v>75612.765192593637</v>
      </c>
      <c r="G24" s="57">
        <v>211.12336295589822</v>
      </c>
      <c r="H24" s="57">
        <v>223.26842584167423</v>
      </c>
      <c r="I24" s="57">
        <v>254.25938289264877</v>
      </c>
      <c r="J24" s="57">
        <v>263.54504829791961</v>
      </c>
      <c r="K24" s="57">
        <v>324.80191780478697</v>
      </c>
      <c r="L24" s="57">
        <v>4696.7290042446139</v>
      </c>
      <c r="M24" s="57">
        <v>4471.7932751958624</v>
      </c>
      <c r="N24" s="57">
        <v>4417.4575800028997</v>
      </c>
      <c r="O24" s="57">
        <v>152.40899433509699</v>
      </c>
      <c r="P24" s="57">
        <v>140.3180778951857</v>
      </c>
      <c r="Q24" s="57">
        <v>1594.4630010274157</v>
      </c>
      <c r="R24" s="57">
        <v>14740.567355937381</v>
      </c>
      <c r="S24" s="57">
        <v>51834.524893315735</v>
      </c>
      <c r="T24" s="57">
        <v>52032.099498015159</v>
      </c>
      <c r="U24" s="57">
        <v>51965.658201511586</v>
      </c>
      <c r="V24" s="57">
        <v>15132.893640511578</v>
      </c>
      <c r="W24" s="57">
        <v>15526.689750511578</v>
      </c>
      <c r="X24" s="57">
        <v>15429.661830511577</v>
      </c>
    </row>
    <row r="25" spans="1:24" x14ac:dyDescent="0.2">
      <c r="A25" s="59" t="s">
        <v>205</v>
      </c>
      <c r="B25" s="44" t="s">
        <v>58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7">
        <v>0</v>
      </c>
      <c r="X25" s="57">
        <v>0</v>
      </c>
    </row>
    <row r="26" spans="1:24" x14ac:dyDescent="0.2">
      <c r="A26" s="59" t="s">
        <v>206</v>
      </c>
      <c r="B26" s="44" t="s">
        <v>59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57">
        <v>0</v>
      </c>
      <c r="V26" s="57">
        <v>0</v>
      </c>
      <c r="W26" s="57">
        <v>0</v>
      </c>
      <c r="X26" s="57">
        <v>0</v>
      </c>
    </row>
    <row r="27" spans="1:24" x14ac:dyDescent="0.2">
      <c r="A27" s="59" t="s">
        <v>208</v>
      </c>
      <c r="B27" s="44" t="s">
        <v>60</v>
      </c>
      <c r="C27" s="57">
        <v>164.54829800950282</v>
      </c>
      <c r="D27" s="57">
        <v>175.60845324341469</v>
      </c>
      <c r="E27" s="57">
        <v>178.30102667776586</v>
      </c>
      <c r="F27" s="57">
        <v>157.04660259363067</v>
      </c>
      <c r="G27" s="57">
        <v>158.13053295580804</v>
      </c>
      <c r="H27" s="57">
        <v>170.26842584167423</v>
      </c>
      <c r="I27" s="57">
        <v>152.20938289264879</v>
      </c>
      <c r="J27" s="57">
        <v>161.49504829791962</v>
      </c>
      <c r="K27" s="57">
        <v>163.99683930752101</v>
      </c>
      <c r="L27" s="57">
        <v>4535.9239257473482</v>
      </c>
      <c r="M27" s="57">
        <v>4471.7932751958624</v>
      </c>
      <c r="N27" s="57">
        <v>4417.4575800028997</v>
      </c>
      <c r="O27" s="57">
        <v>152.40899433509699</v>
      </c>
      <c r="P27" s="57">
        <v>140.3180778951857</v>
      </c>
      <c r="Q27" s="57">
        <v>147.52822102818575</v>
      </c>
      <c r="R27" s="57">
        <v>126.97424593815006</v>
      </c>
      <c r="S27" s="57">
        <v>88.167222316503938</v>
      </c>
      <c r="T27" s="57">
        <v>85.741827015927541</v>
      </c>
      <c r="U27" s="57">
        <v>0</v>
      </c>
      <c r="V27" s="57">
        <v>0</v>
      </c>
      <c r="W27" s="57">
        <v>0</v>
      </c>
      <c r="X27" s="57">
        <v>552.83000000000004</v>
      </c>
    </row>
    <row r="28" spans="1:24" x14ac:dyDescent="0.2">
      <c r="A28" s="59" t="s">
        <v>209</v>
      </c>
      <c r="B28" s="44" t="s">
        <v>61</v>
      </c>
      <c r="C28" s="57">
        <v>44808.1</v>
      </c>
      <c r="D28" s="57">
        <v>51308.5</v>
      </c>
      <c r="E28" s="57">
        <v>64436.7</v>
      </c>
      <c r="F28" s="57">
        <v>75455.718590000004</v>
      </c>
      <c r="G28" s="57">
        <v>52.99283000009018</v>
      </c>
      <c r="H28" s="57">
        <v>53</v>
      </c>
      <c r="I28" s="57">
        <v>102.05</v>
      </c>
      <c r="J28" s="57">
        <v>102.05</v>
      </c>
      <c r="K28" s="57">
        <v>160.80507849726598</v>
      </c>
      <c r="L28" s="57">
        <v>160.80507849726598</v>
      </c>
      <c r="M28" s="57">
        <v>0</v>
      </c>
      <c r="N28" s="57">
        <v>0</v>
      </c>
      <c r="O28" s="57">
        <v>0</v>
      </c>
      <c r="P28" s="57">
        <v>0</v>
      </c>
      <c r="Q28" s="57">
        <v>1446.9347799992299</v>
      </c>
      <c r="R28" s="57">
        <v>14613.59310999923</v>
      </c>
      <c r="S28" s="57">
        <v>51746.357670999234</v>
      </c>
      <c r="T28" s="57">
        <v>51946.357670999234</v>
      </c>
      <c r="U28" s="57">
        <v>51965.658201511586</v>
      </c>
      <c r="V28" s="57">
        <v>15132.893640511578</v>
      </c>
      <c r="W28" s="57">
        <v>15526.689750511578</v>
      </c>
      <c r="X28" s="57">
        <v>14876.831830511577</v>
      </c>
    </row>
    <row r="29" spans="1:24" x14ac:dyDescent="0.2">
      <c r="A29" s="58" t="s">
        <v>211</v>
      </c>
      <c r="B29" s="44" t="s">
        <v>62</v>
      </c>
      <c r="C29" s="57">
        <v>106.845806285253</v>
      </c>
      <c r="D29" s="57">
        <v>175.15882628525304</v>
      </c>
      <c r="E29" s="57">
        <v>0</v>
      </c>
      <c r="F29" s="57">
        <v>4131.3000599999996</v>
      </c>
      <c r="G29" s="57">
        <v>4109.4945299999999</v>
      </c>
      <c r="H29" s="57">
        <v>4138.4295499999998</v>
      </c>
      <c r="I29" s="57">
        <v>4097.3447900000001</v>
      </c>
      <c r="J29" s="57">
        <v>4339.7264500000001</v>
      </c>
      <c r="K29" s="57">
        <v>4390.2944500000003</v>
      </c>
      <c r="L29" s="57">
        <v>4492.4994500000003</v>
      </c>
      <c r="M29" s="57">
        <v>4703.8134500000006</v>
      </c>
      <c r="N29" s="57">
        <v>4923.2326000000003</v>
      </c>
      <c r="O29" s="57">
        <v>8391.1627100000005</v>
      </c>
      <c r="P29" s="57">
        <v>23421.535340000002</v>
      </c>
      <c r="Q29" s="57">
        <v>23562.823037574766</v>
      </c>
      <c r="R29" s="57">
        <v>23562.823037574766</v>
      </c>
      <c r="S29" s="57">
        <v>23562.823037574766</v>
      </c>
      <c r="T29" s="57">
        <v>23582.823037574766</v>
      </c>
      <c r="U29" s="57">
        <v>17942.504940002345</v>
      </c>
      <c r="V29" s="57">
        <v>18051.544940002346</v>
      </c>
      <c r="W29" s="57">
        <v>18051.544940002346</v>
      </c>
      <c r="X29" s="57">
        <v>18042.874940002348</v>
      </c>
    </row>
    <row r="30" spans="1:24" x14ac:dyDescent="0.2">
      <c r="A30" s="59" t="s">
        <v>212</v>
      </c>
      <c r="B30" s="44" t="s">
        <v>63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57">
        <v>0</v>
      </c>
      <c r="V30" s="57">
        <v>0</v>
      </c>
      <c r="W30" s="57">
        <v>0</v>
      </c>
      <c r="X30" s="57">
        <v>0</v>
      </c>
    </row>
    <row r="31" spans="1:24" x14ac:dyDescent="0.2">
      <c r="A31" s="59" t="s">
        <v>213</v>
      </c>
      <c r="B31" s="44" t="s">
        <v>64</v>
      </c>
      <c r="C31" s="57">
        <v>0</v>
      </c>
      <c r="D31" s="57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57">
        <v>0</v>
      </c>
      <c r="X31" s="57">
        <v>0</v>
      </c>
    </row>
    <row r="32" spans="1:24" x14ac:dyDescent="0.2">
      <c r="A32" s="59" t="s">
        <v>214</v>
      </c>
      <c r="B32" s="44" t="s">
        <v>65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57">
        <v>0</v>
      </c>
      <c r="V32" s="57">
        <v>0</v>
      </c>
      <c r="W32" s="57">
        <v>0</v>
      </c>
      <c r="X32" s="57">
        <v>0</v>
      </c>
    </row>
    <row r="33" spans="1:24" x14ac:dyDescent="0.2">
      <c r="A33" s="59" t="s">
        <v>215</v>
      </c>
      <c r="B33" s="44" t="s">
        <v>66</v>
      </c>
      <c r="C33" s="57">
        <v>106.845806285253</v>
      </c>
      <c r="D33" s="57">
        <v>175.15882628525304</v>
      </c>
      <c r="E33" s="57">
        <v>0</v>
      </c>
      <c r="F33" s="57">
        <v>4131.3000599999996</v>
      </c>
      <c r="G33" s="57">
        <v>4109.4945299999999</v>
      </c>
      <c r="H33" s="57">
        <v>4138.4295499999998</v>
      </c>
      <c r="I33" s="57">
        <v>4097.3447900000001</v>
      </c>
      <c r="J33" s="57">
        <v>4339.7264500000001</v>
      </c>
      <c r="K33" s="57">
        <v>4390.2944500000003</v>
      </c>
      <c r="L33" s="57">
        <v>4492.4994500000003</v>
      </c>
      <c r="M33" s="57">
        <v>4703.8134500000006</v>
      </c>
      <c r="N33" s="57">
        <v>4923.2326000000003</v>
      </c>
      <c r="O33" s="57">
        <v>8391.1627100000005</v>
      </c>
      <c r="P33" s="57">
        <v>23421.535340000002</v>
      </c>
      <c r="Q33" s="57">
        <v>23562.823037574766</v>
      </c>
      <c r="R33" s="57">
        <v>23562.823037574766</v>
      </c>
      <c r="S33" s="57">
        <v>23562.823037574766</v>
      </c>
      <c r="T33" s="57">
        <v>23582.823037574766</v>
      </c>
      <c r="U33" s="57">
        <v>17942.504940002345</v>
      </c>
      <c r="V33" s="57">
        <v>18051.544940002346</v>
      </c>
      <c r="W33" s="57">
        <v>18051.544940002346</v>
      </c>
      <c r="X33" s="57">
        <v>18042.874940002348</v>
      </c>
    </row>
    <row r="34" spans="1:24" s="49" customFormat="1" x14ac:dyDescent="0.2">
      <c r="A34" s="53" t="s">
        <v>216</v>
      </c>
      <c r="B34" s="54" t="s">
        <v>67</v>
      </c>
      <c r="C34" s="55">
        <v>46.416229595613089</v>
      </c>
      <c r="D34" s="55">
        <v>5846.1909917419744</v>
      </c>
      <c r="E34" s="55">
        <v>260.68392151623232</v>
      </c>
      <c r="F34" s="55">
        <v>273.18099999999998</v>
      </c>
      <c r="G34" s="55">
        <v>1487.982</v>
      </c>
      <c r="H34" s="55">
        <v>434.75600000000003</v>
      </c>
      <c r="I34" s="55">
        <v>462.49400000000003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4962.427867198121</v>
      </c>
      <c r="Q34" s="55">
        <v>4928.330578966159</v>
      </c>
      <c r="R34" s="55">
        <v>2391.7201697787227</v>
      </c>
      <c r="S34" s="55">
        <v>8632.4908392428333</v>
      </c>
      <c r="T34" s="55">
        <v>1296.5790417891599</v>
      </c>
      <c r="U34" s="55">
        <v>2361.7286258785325</v>
      </c>
      <c r="V34" s="55">
        <v>13231.465140980406</v>
      </c>
      <c r="W34" s="55">
        <v>7789.6652245889891</v>
      </c>
      <c r="X34" s="55">
        <v>12965.750454000445</v>
      </c>
    </row>
    <row r="35" spans="1:24" x14ac:dyDescent="0.2">
      <c r="A35" s="56" t="s">
        <v>217</v>
      </c>
      <c r="B35" s="44" t="s">
        <v>68</v>
      </c>
      <c r="C35" s="57">
        <v>0</v>
      </c>
      <c r="D35" s="57">
        <v>0</v>
      </c>
      <c r="E35" s="57">
        <v>0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  <c r="S35" s="57">
        <v>0</v>
      </c>
      <c r="T35" s="57">
        <v>0</v>
      </c>
      <c r="U35" s="57">
        <v>0</v>
      </c>
      <c r="V35" s="57">
        <v>0</v>
      </c>
      <c r="W35" s="57">
        <v>0</v>
      </c>
      <c r="X35" s="57">
        <v>0</v>
      </c>
    </row>
    <row r="36" spans="1:24" x14ac:dyDescent="0.2">
      <c r="A36" s="56" t="s">
        <v>218</v>
      </c>
      <c r="B36" s="44" t="s">
        <v>69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57">
        <v>0</v>
      </c>
      <c r="S36" s="57">
        <v>0</v>
      </c>
      <c r="T36" s="57">
        <v>0</v>
      </c>
      <c r="U36" s="57">
        <v>0</v>
      </c>
      <c r="V36" s="57">
        <v>0</v>
      </c>
      <c r="W36" s="57">
        <v>0</v>
      </c>
      <c r="X36" s="57">
        <v>0</v>
      </c>
    </row>
    <row r="37" spans="1:24" x14ac:dyDescent="0.2">
      <c r="A37" s="56" t="s">
        <v>219</v>
      </c>
      <c r="B37" s="44" t="s">
        <v>70</v>
      </c>
      <c r="C37" s="57">
        <v>46.416229595613089</v>
      </c>
      <c r="D37" s="57">
        <v>5846.1909917419744</v>
      </c>
      <c r="E37" s="57">
        <v>260.68392151623232</v>
      </c>
      <c r="F37" s="57">
        <v>273.18099999999998</v>
      </c>
      <c r="G37" s="57">
        <v>1487.982</v>
      </c>
      <c r="H37" s="57">
        <v>434.75600000000003</v>
      </c>
      <c r="I37" s="57">
        <v>462.49400000000003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4962.427867198121</v>
      </c>
      <c r="Q37" s="57">
        <v>4928.330578966159</v>
      </c>
      <c r="R37" s="57">
        <v>2391.7201697787227</v>
      </c>
      <c r="S37" s="57">
        <v>8632.4908392428333</v>
      </c>
      <c r="T37" s="57">
        <v>1296.5790417891599</v>
      </c>
      <c r="U37" s="57">
        <v>2361.7286258785325</v>
      </c>
      <c r="V37" s="57">
        <v>13231.465140980406</v>
      </c>
      <c r="W37" s="57">
        <v>7789.6652245889891</v>
      </c>
      <c r="X37" s="57">
        <v>12965.750454000445</v>
      </c>
    </row>
    <row r="38" spans="1:24" x14ac:dyDescent="0.2">
      <c r="A38" s="56" t="s">
        <v>220</v>
      </c>
      <c r="B38" s="44" t="s">
        <v>71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  <c r="R38" s="57">
        <v>0</v>
      </c>
      <c r="S38" s="57">
        <v>0</v>
      </c>
      <c r="T38" s="57">
        <v>0</v>
      </c>
      <c r="U38" s="57">
        <v>0</v>
      </c>
      <c r="V38" s="57">
        <v>0</v>
      </c>
      <c r="W38" s="57">
        <v>0</v>
      </c>
      <c r="X38" s="57">
        <v>0</v>
      </c>
    </row>
    <row r="39" spans="1:24" s="49" customFormat="1" x14ac:dyDescent="0.2">
      <c r="A39" s="53" t="s">
        <v>221</v>
      </c>
      <c r="B39" s="54" t="s">
        <v>72</v>
      </c>
      <c r="C39" s="55">
        <v>1314200.3449665294</v>
      </c>
      <c r="D39" s="55">
        <v>882400.47352334927</v>
      </c>
      <c r="E39" s="55">
        <v>973916.05161672318</v>
      </c>
      <c r="F39" s="55">
        <v>1057668.3934053588</v>
      </c>
      <c r="G39" s="55">
        <v>1086220.7449104143</v>
      </c>
      <c r="H39" s="55">
        <v>1049916.6056925454</v>
      </c>
      <c r="I39" s="55">
        <v>1050655.796383647</v>
      </c>
      <c r="J39" s="55">
        <v>1078442.5904006301</v>
      </c>
      <c r="K39" s="55">
        <v>956957.30322789925</v>
      </c>
      <c r="L39" s="55">
        <v>1082638.8605730073</v>
      </c>
      <c r="M39" s="55">
        <v>939841.35347978352</v>
      </c>
      <c r="N39" s="55">
        <v>1182502.1585660391</v>
      </c>
      <c r="O39" s="55">
        <v>1112019.7530218184</v>
      </c>
      <c r="P39" s="55">
        <v>1379458.0228233538</v>
      </c>
      <c r="Q39" s="55">
        <v>1256795.6683610305</v>
      </c>
      <c r="R39" s="55">
        <v>1503864.7167657493</v>
      </c>
      <c r="S39" s="55">
        <v>1143579.8241225476</v>
      </c>
      <c r="T39" s="55">
        <v>1019123.8502139138</v>
      </c>
      <c r="U39" s="55">
        <v>1280842.3900697902</v>
      </c>
      <c r="V39" s="55">
        <v>1187905.7288340535</v>
      </c>
      <c r="W39" s="55">
        <v>1282672.4650230738</v>
      </c>
      <c r="X39" s="55">
        <v>1665313.6146925269</v>
      </c>
    </row>
    <row r="40" spans="1:24" x14ac:dyDescent="0.2">
      <c r="A40" s="60" t="s">
        <v>222</v>
      </c>
      <c r="B40" s="44" t="s">
        <v>73</v>
      </c>
      <c r="C40" s="57">
        <v>106576.10066</v>
      </c>
      <c r="D40" s="57">
        <v>162629.45123418287</v>
      </c>
      <c r="E40" s="57">
        <v>255539.14915084711</v>
      </c>
      <c r="F40" s="57">
        <v>340151.11526287725</v>
      </c>
      <c r="G40" s="57">
        <v>283599.56218000001</v>
      </c>
      <c r="H40" s="57">
        <v>289454.97958570358</v>
      </c>
      <c r="I40" s="57">
        <v>348797.28906999988</v>
      </c>
      <c r="J40" s="57">
        <v>397928.87806999986</v>
      </c>
      <c r="K40" s="57">
        <v>383537.20698999986</v>
      </c>
      <c r="L40" s="57">
        <v>439441.19895999983</v>
      </c>
      <c r="M40" s="57">
        <v>426775.31306693651</v>
      </c>
      <c r="N40" s="57">
        <v>531200.08207508549</v>
      </c>
      <c r="O40" s="57">
        <v>539827.4898441761</v>
      </c>
      <c r="P40" s="57">
        <v>685391.98417663784</v>
      </c>
      <c r="Q40" s="57">
        <v>572079.3694164973</v>
      </c>
      <c r="R40" s="57">
        <v>561883.03307797341</v>
      </c>
      <c r="S40" s="57">
        <v>565547.80058997916</v>
      </c>
      <c r="T40" s="57">
        <v>534937.55530102598</v>
      </c>
      <c r="U40" s="57">
        <v>611007.21045133448</v>
      </c>
      <c r="V40" s="57">
        <v>516037.01485319808</v>
      </c>
      <c r="W40" s="57">
        <v>606967.93916914577</v>
      </c>
      <c r="X40" s="57">
        <v>666438.03916914586</v>
      </c>
    </row>
    <row r="41" spans="1:24" x14ac:dyDescent="0.2">
      <c r="A41" s="58" t="s">
        <v>223</v>
      </c>
      <c r="B41" s="44" t="s">
        <v>74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</row>
    <row r="42" spans="1:24" x14ac:dyDescent="0.2">
      <c r="A42" s="61" t="s">
        <v>224</v>
      </c>
      <c r="B42" s="44" t="s">
        <v>75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</row>
    <row r="43" spans="1:24" x14ac:dyDescent="0.2">
      <c r="A43" s="61" t="s">
        <v>225</v>
      </c>
      <c r="B43" s="44" t="s">
        <v>76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</row>
    <row r="44" spans="1:24" x14ac:dyDescent="0.2">
      <c r="A44" s="58" t="s">
        <v>226</v>
      </c>
      <c r="B44" s="44" t="s">
        <v>77</v>
      </c>
      <c r="C44" s="57">
        <v>106576.10066</v>
      </c>
      <c r="D44" s="57">
        <v>162629.45123418287</v>
      </c>
      <c r="E44" s="57">
        <v>255539.14915084711</v>
      </c>
      <c r="F44" s="57">
        <v>340151.11526287725</v>
      </c>
      <c r="G44" s="57">
        <v>283599.56218000001</v>
      </c>
      <c r="H44" s="57">
        <v>289454.97958570358</v>
      </c>
      <c r="I44" s="57">
        <v>348797.28906999988</v>
      </c>
      <c r="J44" s="57">
        <v>397928.87806999986</v>
      </c>
      <c r="K44" s="57">
        <v>383537.20698999986</v>
      </c>
      <c r="L44" s="57">
        <v>439441.19895999983</v>
      </c>
      <c r="M44" s="57">
        <v>426775.31306693651</v>
      </c>
      <c r="N44" s="57">
        <v>531200.08207508549</v>
      </c>
      <c r="O44" s="57">
        <v>539827.4898441761</v>
      </c>
      <c r="P44" s="57">
        <v>685391.98417663784</v>
      </c>
      <c r="Q44" s="57">
        <v>572079.3694164973</v>
      </c>
      <c r="R44" s="57">
        <v>561883.03307797341</v>
      </c>
      <c r="S44" s="57">
        <v>565547.80058997916</v>
      </c>
      <c r="T44" s="57">
        <v>534937.55530102598</v>
      </c>
      <c r="U44" s="57">
        <v>611007.21045133448</v>
      </c>
      <c r="V44" s="57">
        <v>516037.01485319808</v>
      </c>
      <c r="W44" s="57">
        <v>606967.93916914577</v>
      </c>
      <c r="X44" s="57">
        <v>666438.03916914586</v>
      </c>
    </row>
    <row r="45" spans="1:24" x14ac:dyDescent="0.2">
      <c r="A45" s="61" t="s">
        <v>224</v>
      </c>
      <c r="B45" s="44" t="s">
        <v>78</v>
      </c>
      <c r="C45" s="57">
        <v>15888.38</v>
      </c>
      <c r="D45" s="57">
        <v>11623.619999999999</v>
      </c>
      <c r="E45" s="57">
        <v>20684.669999999998</v>
      </c>
      <c r="F45" s="57">
        <v>19272.25</v>
      </c>
      <c r="G45" s="57">
        <v>14919.929999999998</v>
      </c>
      <c r="H45" s="57">
        <v>12516.368989999992</v>
      </c>
      <c r="I45" s="57">
        <v>31820.318989999992</v>
      </c>
      <c r="J45" s="57">
        <v>101633.61898999999</v>
      </c>
      <c r="K45" s="57">
        <v>54221.348989999991</v>
      </c>
      <c r="L45" s="57">
        <v>41638.048989999988</v>
      </c>
      <c r="M45" s="57">
        <v>28790.798989999996</v>
      </c>
      <c r="N45" s="57">
        <v>24157.436199999996</v>
      </c>
      <c r="O45" s="57">
        <v>5418.6468997314378</v>
      </c>
      <c r="P45" s="57">
        <v>10608.466899731437</v>
      </c>
      <c r="Q45" s="57">
        <v>7828.4668997314366</v>
      </c>
      <c r="R45" s="57">
        <v>5650.7880074386212</v>
      </c>
      <c r="S45" s="57">
        <v>3706.3438035047811</v>
      </c>
      <c r="T45" s="57">
        <v>4126.3877471280421</v>
      </c>
      <c r="U45" s="57">
        <v>5118.8877471280421</v>
      </c>
      <c r="V45" s="57">
        <v>4379.3462468039515</v>
      </c>
      <c r="W45" s="57">
        <v>4217.7162468039514</v>
      </c>
      <c r="X45" s="57">
        <v>4217.8162468039509</v>
      </c>
    </row>
    <row r="46" spans="1:24" x14ac:dyDescent="0.2">
      <c r="A46" s="61" t="s">
        <v>225</v>
      </c>
      <c r="B46" s="44" t="s">
        <v>79</v>
      </c>
      <c r="C46" s="57">
        <v>90687.720659999992</v>
      </c>
      <c r="D46" s="57">
        <v>151005.83123418287</v>
      </c>
      <c r="E46" s="57">
        <v>234854.47915084712</v>
      </c>
      <c r="F46" s="57">
        <v>320878.86526287725</v>
      </c>
      <c r="G46" s="57">
        <v>268679.63218000002</v>
      </c>
      <c r="H46" s="57">
        <v>276938.61059570359</v>
      </c>
      <c r="I46" s="57">
        <v>316976.97007999988</v>
      </c>
      <c r="J46" s="57">
        <v>296295.25907999987</v>
      </c>
      <c r="K46" s="57">
        <v>329315.85799999989</v>
      </c>
      <c r="L46" s="57">
        <v>397803.14996999985</v>
      </c>
      <c r="M46" s="57">
        <v>397984.51407693652</v>
      </c>
      <c r="N46" s="57">
        <v>507042.64587508555</v>
      </c>
      <c r="O46" s="57">
        <v>534408.84294444462</v>
      </c>
      <c r="P46" s="57">
        <v>674783.51727690641</v>
      </c>
      <c r="Q46" s="57">
        <v>564250.90251676587</v>
      </c>
      <c r="R46" s="57">
        <v>556232.24507053476</v>
      </c>
      <c r="S46" s="57">
        <v>561841.45678647433</v>
      </c>
      <c r="T46" s="57">
        <v>530811.16755389795</v>
      </c>
      <c r="U46" s="57">
        <v>605888.32270420645</v>
      </c>
      <c r="V46" s="57">
        <v>511657.66860639415</v>
      </c>
      <c r="W46" s="57">
        <v>602750.22292234178</v>
      </c>
      <c r="X46" s="57">
        <v>662220.2229223419</v>
      </c>
    </row>
    <row r="47" spans="1:24" x14ac:dyDescent="0.2">
      <c r="A47" s="60" t="s">
        <v>227</v>
      </c>
      <c r="B47" s="44" t="s">
        <v>80</v>
      </c>
      <c r="C47" s="57">
        <v>18447.406245003858</v>
      </c>
      <c r="D47" s="57">
        <v>14228.235150427337</v>
      </c>
      <c r="E47" s="57">
        <v>8870.5208893962827</v>
      </c>
      <c r="F47" s="57">
        <v>9025.1720622799276</v>
      </c>
      <c r="G47" s="57">
        <v>8845.6769871452416</v>
      </c>
      <c r="H47" s="57">
        <v>21602.738903821657</v>
      </c>
      <c r="I47" s="57">
        <v>21666.090499005386</v>
      </c>
      <c r="J47" s="57">
        <v>20879.619747846846</v>
      </c>
      <c r="K47" s="57">
        <v>14958.513753412844</v>
      </c>
      <c r="L47" s="57">
        <v>15322.250865619148</v>
      </c>
      <c r="M47" s="57">
        <v>17641.747360865938</v>
      </c>
      <c r="N47" s="57">
        <v>17168.334574512897</v>
      </c>
      <c r="O47" s="57">
        <v>4780.5530804395112</v>
      </c>
      <c r="P47" s="57">
        <v>4874.026984133312</v>
      </c>
      <c r="Q47" s="57">
        <v>6337.0817844126504</v>
      </c>
      <c r="R47" s="57">
        <v>51550.977541295884</v>
      </c>
      <c r="S47" s="57">
        <v>50677.780110381645</v>
      </c>
      <c r="T47" s="57">
        <v>51333.721064354831</v>
      </c>
      <c r="U47" s="57">
        <v>52171.585101093944</v>
      </c>
      <c r="V47" s="57">
        <v>52500.721901603596</v>
      </c>
      <c r="W47" s="57">
        <v>52236.063842101139</v>
      </c>
      <c r="X47" s="57">
        <v>63776.45095210104</v>
      </c>
    </row>
    <row r="48" spans="1:24" x14ac:dyDescent="0.2">
      <c r="A48" s="58" t="s">
        <v>228</v>
      </c>
      <c r="B48" s="44" t="s">
        <v>81</v>
      </c>
      <c r="C48" s="57">
        <v>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57">
        <v>0</v>
      </c>
      <c r="M48" s="57">
        <v>0</v>
      </c>
      <c r="N48" s="57">
        <v>0</v>
      </c>
      <c r="O48" s="57">
        <v>0</v>
      </c>
      <c r="P48" s="57">
        <v>0</v>
      </c>
      <c r="Q48" s="57">
        <v>0</v>
      </c>
      <c r="R48" s="57">
        <v>0</v>
      </c>
      <c r="S48" s="57">
        <v>0</v>
      </c>
      <c r="T48" s="57">
        <v>0</v>
      </c>
      <c r="U48" s="57">
        <v>0</v>
      </c>
      <c r="V48" s="57">
        <v>0</v>
      </c>
      <c r="W48" s="57">
        <v>0</v>
      </c>
      <c r="X48" s="57">
        <v>0</v>
      </c>
    </row>
    <row r="49" spans="1:24" x14ac:dyDescent="0.2">
      <c r="A49" s="61" t="s">
        <v>224</v>
      </c>
      <c r="B49" s="44" t="s">
        <v>82</v>
      </c>
      <c r="C49" s="57">
        <v>0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57">
        <v>0</v>
      </c>
      <c r="M49" s="57">
        <v>0</v>
      </c>
      <c r="N49" s="57">
        <v>0</v>
      </c>
      <c r="O49" s="57">
        <v>0</v>
      </c>
      <c r="P49" s="57">
        <v>0</v>
      </c>
      <c r="Q49" s="57">
        <v>0</v>
      </c>
      <c r="R49" s="57">
        <v>0</v>
      </c>
      <c r="S49" s="57">
        <v>0</v>
      </c>
      <c r="T49" s="57">
        <v>0</v>
      </c>
      <c r="U49" s="57">
        <v>0</v>
      </c>
      <c r="V49" s="57">
        <v>0</v>
      </c>
      <c r="W49" s="57">
        <v>0</v>
      </c>
      <c r="X49" s="57">
        <v>0</v>
      </c>
    </row>
    <row r="50" spans="1:24" x14ac:dyDescent="0.2">
      <c r="A50" s="61" t="s">
        <v>225</v>
      </c>
      <c r="B50" s="44" t="s">
        <v>83</v>
      </c>
      <c r="C50" s="57">
        <v>0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57">
        <v>0</v>
      </c>
      <c r="L50" s="57">
        <v>0</v>
      </c>
      <c r="M50" s="57">
        <v>0</v>
      </c>
      <c r="N50" s="57">
        <v>0</v>
      </c>
      <c r="O50" s="57">
        <v>0</v>
      </c>
      <c r="P50" s="57">
        <v>0</v>
      </c>
      <c r="Q50" s="57">
        <v>0</v>
      </c>
      <c r="R50" s="57">
        <v>0</v>
      </c>
      <c r="S50" s="57">
        <v>0</v>
      </c>
      <c r="T50" s="57">
        <v>0</v>
      </c>
      <c r="U50" s="57">
        <v>0</v>
      </c>
      <c r="V50" s="57">
        <v>0</v>
      </c>
      <c r="W50" s="57">
        <v>0</v>
      </c>
      <c r="X50" s="57">
        <v>0</v>
      </c>
    </row>
    <row r="51" spans="1:24" x14ac:dyDescent="0.2">
      <c r="A51" s="58" t="s">
        <v>229</v>
      </c>
      <c r="B51" s="44" t="s">
        <v>84</v>
      </c>
      <c r="C51" s="57">
        <v>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</row>
    <row r="52" spans="1:24" x14ac:dyDescent="0.2">
      <c r="A52" s="61" t="s">
        <v>224</v>
      </c>
      <c r="B52" s="44" t="s">
        <v>85</v>
      </c>
      <c r="C52" s="57">
        <v>0</v>
      </c>
      <c r="D52" s="57">
        <v>0</v>
      </c>
      <c r="E52" s="57">
        <v>0</v>
      </c>
      <c r="F52" s="57">
        <v>0</v>
      </c>
      <c r="G52" s="57">
        <v>0</v>
      </c>
      <c r="H52" s="57">
        <v>0</v>
      </c>
      <c r="I52" s="57">
        <v>0</v>
      </c>
      <c r="J52" s="57">
        <v>0</v>
      </c>
      <c r="K52" s="57">
        <v>0</v>
      </c>
      <c r="L52" s="57">
        <v>0</v>
      </c>
      <c r="M52" s="57">
        <v>0</v>
      </c>
      <c r="N52" s="57">
        <v>0</v>
      </c>
      <c r="O52" s="57">
        <v>0</v>
      </c>
      <c r="P52" s="57">
        <v>0</v>
      </c>
      <c r="Q52" s="57">
        <v>0</v>
      </c>
      <c r="R52" s="57">
        <v>0</v>
      </c>
      <c r="S52" s="57">
        <v>0</v>
      </c>
      <c r="T52" s="57">
        <v>0</v>
      </c>
      <c r="U52" s="57">
        <v>0</v>
      </c>
      <c r="V52" s="57">
        <v>0</v>
      </c>
      <c r="W52" s="57">
        <v>0</v>
      </c>
      <c r="X52" s="57">
        <v>0</v>
      </c>
    </row>
    <row r="53" spans="1:24" x14ac:dyDescent="0.2">
      <c r="A53" s="61" t="s">
        <v>225</v>
      </c>
      <c r="B53" s="44" t="s">
        <v>86</v>
      </c>
      <c r="C53" s="57">
        <v>0</v>
      </c>
      <c r="D53" s="57">
        <v>0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</row>
    <row r="54" spans="1:24" x14ac:dyDescent="0.2">
      <c r="A54" s="58" t="s">
        <v>230</v>
      </c>
      <c r="B54" s="44" t="s">
        <v>87</v>
      </c>
      <c r="C54" s="57">
        <v>18447.406245003858</v>
      </c>
      <c r="D54" s="57">
        <v>14228.235150427337</v>
      </c>
      <c r="E54" s="57">
        <v>8870.5208893962827</v>
      </c>
      <c r="F54" s="57">
        <v>9025.1720622799276</v>
      </c>
      <c r="G54" s="57">
        <v>8845.6769871452416</v>
      </c>
      <c r="H54" s="57">
        <v>21602.738903821657</v>
      </c>
      <c r="I54" s="57">
        <v>21666.09049900539</v>
      </c>
      <c r="J54" s="57">
        <v>20854.429747846851</v>
      </c>
      <c r="K54" s="57">
        <v>14933.323753412848</v>
      </c>
      <c r="L54" s="57">
        <v>14763.060865619151</v>
      </c>
      <c r="M54" s="57">
        <v>14455.023810865943</v>
      </c>
      <c r="N54" s="57">
        <v>13383.4680245129</v>
      </c>
      <c r="O54" s="57">
        <v>1990.7865304395141</v>
      </c>
      <c r="P54" s="57">
        <v>1847.3414341333155</v>
      </c>
      <c r="Q54" s="57">
        <v>4054.5502344126539</v>
      </c>
      <c r="R54" s="57">
        <v>49025.205991295887</v>
      </c>
      <c r="S54" s="57">
        <v>48813.199648919384</v>
      </c>
      <c r="T54" s="57">
        <v>49526.730602892567</v>
      </c>
      <c r="U54" s="57">
        <v>50127.88463963168</v>
      </c>
      <c r="V54" s="57">
        <v>50540.901440141337</v>
      </c>
      <c r="W54" s="57">
        <v>50865.453380638879</v>
      </c>
      <c r="X54" s="57">
        <v>62570.570490638776</v>
      </c>
    </row>
    <row r="55" spans="1:24" x14ac:dyDescent="0.2">
      <c r="A55" s="61" t="s">
        <v>224</v>
      </c>
      <c r="B55" s="44" t="s">
        <v>88</v>
      </c>
      <c r="C55" s="57">
        <v>0</v>
      </c>
      <c r="D55" s="57">
        <v>0</v>
      </c>
      <c r="E55" s="57">
        <v>0</v>
      </c>
      <c r="F55" s="57">
        <v>0</v>
      </c>
      <c r="G55" s="57">
        <v>0</v>
      </c>
      <c r="H55" s="57">
        <v>0</v>
      </c>
      <c r="I55" s="57">
        <v>0</v>
      </c>
      <c r="J55" s="57">
        <v>0</v>
      </c>
      <c r="K55" s="57">
        <v>0</v>
      </c>
      <c r="L55" s="57">
        <v>0</v>
      </c>
      <c r="M55" s="57">
        <v>0</v>
      </c>
      <c r="N55" s="57">
        <v>0</v>
      </c>
      <c r="O55" s="57">
        <v>0</v>
      </c>
      <c r="P55" s="57">
        <v>0</v>
      </c>
      <c r="Q55" s="57">
        <v>0</v>
      </c>
      <c r="R55" s="57">
        <v>44991.6256141294</v>
      </c>
      <c r="S55" s="57">
        <v>44991.6256141294</v>
      </c>
      <c r="T55" s="57">
        <v>45480.125254129394</v>
      </c>
      <c r="U55" s="57">
        <v>45990.579934129397</v>
      </c>
      <c r="V55" s="57">
        <v>46495.545854129392</v>
      </c>
      <c r="W55" s="57">
        <v>47011.537734129393</v>
      </c>
      <c r="X55" s="57">
        <v>47011.489294129387</v>
      </c>
    </row>
    <row r="56" spans="1:24" x14ac:dyDescent="0.2">
      <c r="A56" s="61" t="s">
        <v>225</v>
      </c>
      <c r="B56" s="44" t="s">
        <v>89</v>
      </c>
      <c r="C56" s="57">
        <v>18447.406245003858</v>
      </c>
      <c r="D56" s="57">
        <v>14228.235150427337</v>
      </c>
      <c r="E56" s="57">
        <v>8870.5208893962827</v>
      </c>
      <c r="F56" s="57">
        <v>9025.1720622799276</v>
      </c>
      <c r="G56" s="57">
        <v>8845.6769871452416</v>
      </c>
      <c r="H56" s="57">
        <v>21602.738903821657</v>
      </c>
      <c r="I56" s="57">
        <v>21666.09049900539</v>
      </c>
      <c r="J56" s="57">
        <v>20854.429747846851</v>
      </c>
      <c r="K56" s="57">
        <v>14933.323753412848</v>
      </c>
      <c r="L56" s="57">
        <v>14763.060865619151</v>
      </c>
      <c r="M56" s="57">
        <v>14455.023810865943</v>
      </c>
      <c r="N56" s="57">
        <v>13383.4680245129</v>
      </c>
      <c r="O56" s="57">
        <v>1990.7865304395141</v>
      </c>
      <c r="P56" s="57">
        <v>1847.3414341333155</v>
      </c>
      <c r="Q56" s="57">
        <v>4054.5502344126539</v>
      </c>
      <c r="R56" s="57">
        <v>4033.5803771664837</v>
      </c>
      <c r="S56" s="57">
        <v>3821.5740347899873</v>
      </c>
      <c r="T56" s="57">
        <v>4046.6053487631743</v>
      </c>
      <c r="U56" s="57">
        <v>4137.3047055022807</v>
      </c>
      <c r="V56" s="57">
        <v>4045.3555860119477</v>
      </c>
      <c r="W56" s="57">
        <v>3853.9156465094843</v>
      </c>
      <c r="X56" s="57">
        <v>15559.081196509389</v>
      </c>
    </row>
    <row r="57" spans="1:24" x14ac:dyDescent="0.2">
      <c r="A57" s="58" t="s">
        <v>231</v>
      </c>
      <c r="B57" s="44" t="s">
        <v>90</v>
      </c>
      <c r="C57" s="57">
        <v>0</v>
      </c>
      <c r="D57" s="57">
        <v>0</v>
      </c>
      <c r="E57" s="57">
        <v>0</v>
      </c>
      <c r="F57" s="57">
        <v>0</v>
      </c>
      <c r="G57" s="57">
        <v>0</v>
      </c>
      <c r="H57" s="57">
        <v>-1.8189894035458565E-12</v>
      </c>
      <c r="I57" s="57">
        <v>-3.637978807091713E-12</v>
      </c>
      <c r="J57" s="57">
        <v>25.189999999996303</v>
      </c>
      <c r="K57" s="57">
        <v>25.189999999996303</v>
      </c>
      <c r="L57" s="57">
        <v>559.1899999999963</v>
      </c>
      <c r="M57" s="57">
        <v>3186.7235499999965</v>
      </c>
      <c r="N57" s="57">
        <v>3784.8665499999966</v>
      </c>
      <c r="O57" s="57">
        <v>2789.7665499999966</v>
      </c>
      <c r="P57" s="57">
        <v>3026.6855499999965</v>
      </c>
      <c r="Q57" s="57">
        <v>2282.5315499999965</v>
      </c>
      <c r="R57" s="57">
        <v>2525.7715499999968</v>
      </c>
      <c r="S57" s="57">
        <v>1864.5804614622625</v>
      </c>
      <c r="T57" s="57">
        <v>1806.9904614622626</v>
      </c>
      <c r="U57" s="57">
        <v>2043.7004614622626</v>
      </c>
      <c r="V57" s="57">
        <v>1959.8204614622628</v>
      </c>
      <c r="W57" s="57">
        <v>1370.6104614622627</v>
      </c>
      <c r="X57" s="57">
        <v>1205.8804614622627</v>
      </c>
    </row>
    <row r="58" spans="1:24" x14ac:dyDescent="0.2">
      <c r="A58" s="61" t="s">
        <v>224</v>
      </c>
      <c r="B58" s="44" t="s">
        <v>91</v>
      </c>
      <c r="C58" s="57">
        <v>0</v>
      </c>
      <c r="D58" s="57">
        <v>0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57">
        <v>0</v>
      </c>
      <c r="O58" s="57">
        <v>0</v>
      </c>
      <c r="P58" s="57">
        <v>0</v>
      </c>
      <c r="Q58" s="57">
        <v>0</v>
      </c>
      <c r="R58" s="57">
        <v>0</v>
      </c>
      <c r="S58" s="57">
        <v>0</v>
      </c>
      <c r="T58" s="57">
        <v>0</v>
      </c>
      <c r="U58" s="57">
        <v>0</v>
      </c>
      <c r="V58" s="57">
        <v>0</v>
      </c>
      <c r="W58" s="57">
        <v>0</v>
      </c>
      <c r="X58" s="57">
        <v>0</v>
      </c>
    </row>
    <row r="59" spans="1:24" x14ac:dyDescent="0.2">
      <c r="A59" s="61" t="s">
        <v>225</v>
      </c>
      <c r="B59" s="44" t="s">
        <v>92</v>
      </c>
      <c r="C59" s="57">
        <v>0</v>
      </c>
      <c r="D59" s="57">
        <v>0</v>
      </c>
      <c r="E59" s="57">
        <v>0</v>
      </c>
      <c r="F59" s="57">
        <v>0</v>
      </c>
      <c r="G59" s="57">
        <v>0</v>
      </c>
      <c r="H59" s="57">
        <v>-1.8189894035458565E-12</v>
      </c>
      <c r="I59" s="57">
        <v>-3.637978807091713E-12</v>
      </c>
      <c r="J59" s="57">
        <v>25.189999999996303</v>
      </c>
      <c r="K59" s="57">
        <v>25.189999999996303</v>
      </c>
      <c r="L59" s="57">
        <v>559.1899999999963</v>
      </c>
      <c r="M59" s="57">
        <v>3186.7235499999965</v>
      </c>
      <c r="N59" s="57">
        <v>3784.8665499999966</v>
      </c>
      <c r="O59" s="57">
        <v>2789.7665499999966</v>
      </c>
      <c r="P59" s="57">
        <v>3026.6855499999965</v>
      </c>
      <c r="Q59" s="57">
        <v>2282.5315499999965</v>
      </c>
      <c r="R59" s="57">
        <v>2525.7715499999968</v>
      </c>
      <c r="S59" s="57">
        <v>1864.5804614622625</v>
      </c>
      <c r="T59" s="57">
        <v>1806.9904614622626</v>
      </c>
      <c r="U59" s="57">
        <v>2043.7004614622626</v>
      </c>
      <c r="V59" s="57">
        <v>1959.8204614622628</v>
      </c>
      <c r="W59" s="57">
        <v>1370.6104614622627</v>
      </c>
      <c r="X59" s="57">
        <v>1205.8804614622627</v>
      </c>
    </row>
    <row r="60" spans="1:24" x14ac:dyDescent="0.2">
      <c r="A60" s="60" t="s">
        <v>232</v>
      </c>
      <c r="B60" s="44" t="s">
        <v>93</v>
      </c>
      <c r="C60" s="57">
        <v>1189176.8380615255</v>
      </c>
      <c r="D60" s="57">
        <v>705542.78713873914</v>
      </c>
      <c r="E60" s="57">
        <v>709506.38157647988</v>
      </c>
      <c r="F60" s="57">
        <v>708492.10608020169</v>
      </c>
      <c r="G60" s="57">
        <v>793775.50574326899</v>
      </c>
      <c r="H60" s="57">
        <v>738858.88720302028</v>
      </c>
      <c r="I60" s="57">
        <v>680192.41681464179</v>
      </c>
      <c r="J60" s="57">
        <v>659634.09258278355</v>
      </c>
      <c r="K60" s="57">
        <v>558461.58248448651</v>
      </c>
      <c r="L60" s="57">
        <v>627875.41074738814</v>
      </c>
      <c r="M60" s="57">
        <v>495424.29305198102</v>
      </c>
      <c r="N60" s="57">
        <v>634133.74191644066</v>
      </c>
      <c r="O60" s="57">
        <v>567411.71009720268</v>
      </c>
      <c r="P60" s="57">
        <v>689192.01166258263</v>
      </c>
      <c r="Q60" s="57">
        <v>678379.21716012061</v>
      </c>
      <c r="R60" s="57">
        <v>890430.70614647982</v>
      </c>
      <c r="S60" s="57">
        <v>527354.24342218693</v>
      </c>
      <c r="T60" s="57">
        <v>432852.57384853298</v>
      </c>
      <c r="U60" s="57">
        <v>617663.59451736172</v>
      </c>
      <c r="V60" s="57">
        <v>619367.99207925191</v>
      </c>
      <c r="W60" s="57">
        <v>623468.46201182681</v>
      </c>
      <c r="X60" s="57">
        <v>935099.12457127997</v>
      </c>
    </row>
    <row r="61" spans="1:24" x14ac:dyDescent="0.2">
      <c r="A61" s="58" t="s">
        <v>233</v>
      </c>
      <c r="B61" s="44" t="s">
        <v>94</v>
      </c>
      <c r="C61" s="57">
        <v>0</v>
      </c>
      <c r="D61" s="57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57">
        <v>0</v>
      </c>
      <c r="M61" s="57">
        <v>0</v>
      </c>
      <c r="N61" s="57">
        <v>0</v>
      </c>
      <c r="O61" s="57">
        <v>0</v>
      </c>
      <c r="P61" s="57">
        <v>0</v>
      </c>
      <c r="Q61" s="57">
        <v>0</v>
      </c>
      <c r="R61" s="57">
        <v>0</v>
      </c>
      <c r="S61" s="57">
        <v>0</v>
      </c>
      <c r="T61" s="57">
        <v>0</v>
      </c>
      <c r="U61" s="57">
        <v>0</v>
      </c>
      <c r="V61" s="57">
        <v>0</v>
      </c>
      <c r="W61" s="57">
        <v>0</v>
      </c>
      <c r="X61" s="57">
        <v>0</v>
      </c>
    </row>
    <row r="62" spans="1:24" x14ac:dyDescent="0.2">
      <c r="A62" s="58" t="s">
        <v>234</v>
      </c>
      <c r="B62" s="44" t="s">
        <v>95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7">
        <v>0</v>
      </c>
      <c r="L62" s="57">
        <v>0</v>
      </c>
      <c r="M62" s="57">
        <v>0</v>
      </c>
      <c r="N62" s="57">
        <v>0</v>
      </c>
      <c r="O62" s="57">
        <v>0</v>
      </c>
      <c r="P62" s="57">
        <v>0</v>
      </c>
      <c r="Q62" s="57">
        <v>0</v>
      </c>
      <c r="R62" s="57">
        <v>0</v>
      </c>
      <c r="S62" s="57">
        <v>0</v>
      </c>
      <c r="T62" s="57">
        <v>0</v>
      </c>
      <c r="U62" s="57">
        <v>0</v>
      </c>
      <c r="V62" s="57">
        <v>0</v>
      </c>
      <c r="W62" s="57">
        <v>0</v>
      </c>
      <c r="X62" s="57">
        <v>0</v>
      </c>
    </row>
    <row r="63" spans="1:24" x14ac:dyDescent="0.2">
      <c r="A63" s="58" t="s">
        <v>235</v>
      </c>
      <c r="B63" s="44" t="s">
        <v>96</v>
      </c>
      <c r="C63" s="57">
        <v>503437.56501404388</v>
      </c>
      <c r="D63" s="57">
        <v>457944.71627124771</v>
      </c>
      <c r="E63" s="57">
        <v>489379.01839654031</v>
      </c>
      <c r="F63" s="57">
        <v>451508.86883004836</v>
      </c>
      <c r="G63" s="57">
        <v>509278.13740491209</v>
      </c>
      <c r="H63" s="57">
        <v>457279.98917466332</v>
      </c>
      <c r="I63" s="57">
        <v>502934.76093628496</v>
      </c>
      <c r="J63" s="57">
        <v>396357.10821278358</v>
      </c>
      <c r="K63" s="57">
        <v>529649.95423448656</v>
      </c>
      <c r="L63" s="57">
        <v>475116.90910738823</v>
      </c>
      <c r="M63" s="57">
        <v>457814.98469878937</v>
      </c>
      <c r="N63" s="57">
        <v>521883.77727862331</v>
      </c>
      <c r="O63" s="57">
        <v>494244.15720136266</v>
      </c>
      <c r="P63" s="57">
        <v>572082.55631371448</v>
      </c>
      <c r="Q63" s="57">
        <v>498713.1654146756</v>
      </c>
      <c r="R63" s="57">
        <v>580699.22098806489</v>
      </c>
      <c r="S63" s="57">
        <v>315219.70397394575</v>
      </c>
      <c r="T63" s="57">
        <v>299275.70126026362</v>
      </c>
      <c r="U63" s="57">
        <v>430059.12715021835</v>
      </c>
      <c r="V63" s="57">
        <v>473691.24751044583</v>
      </c>
      <c r="W63" s="57">
        <v>441252.50188467395</v>
      </c>
      <c r="X63" s="57">
        <v>612513.62573054491</v>
      </c>
    </row>
    <row r="64" spans="1:24" x14ac:dyDescent="0.2">
      <c r="A64" s="58" t="s">
        <v>236</v>
      </c>
      <c r="B64" s="44" t="s">
        <v>97</v>
      </c>
      <c r="C64" s="57">
        <v>685739.27304748166</v>
      </c>
      <c r="D64" s="57">
        <v>247598.07086749142</v>
      </c>
      <c r="E64" s="57">
        <v>220127.36317993962</v>
      </c>
      <c r="F64" s="57">
        <v>256983.23725015338</v>
      </c>
      <c r="G64" s="57">
        <v>284497.3683383569</v>
      </c>
      <c r="H64" s="57">
        <v>281578.8980283569</v>
      </c>
      <c r="I64" s="57">
        <v>177257.65587835677</v>
      </c>
      <c r="J64" s="57">
        <v>263276.98436999996</v>
      </c>
      <c r="K64" s="57">
        <v>28811.628249999914</v>
      </c>
      <c r="L64" s="57">
        <v>152758.50163999997</v>
      </c>
      <c r="M64" s="57">
        <v>37609.308353191671</v>
      </c>
      <c r="N64" s="57">
        <v>112249.96463781729</v>
      </c>
      <c r="O64" s="57">
        <v>73167.552895840025</v>
      </c>
      <c r="P64" s="57">
        <v>117109.45534886821</v>
      </c>
      <c r="Q64" s="57">
        <v>179666.05174544494</v>
      </c>
      <c r="R64" s="57">
        <v>309731.48515841499</v>
      </c>
      <c r="S64" s="57">
        <v>212134.53944824115</v>
      </c>
      <c r="T64" s="57">
        <v>133576.87258826933</v>
      </c>
      <c r="U64" s="57">
        <v>187604.46736714337</v>
      </c>
      <c r="V64" s="57">
        <v>145676.74456880614</v>
      </c>
      <c r="W64" s="57">
        <v>182215.96012715285</v>
      </c>
      <c r="X64" s="57">
        <v>322585.49884073506</v>
      </c>
    </row>
    <row r="65" spans="1:24" x14ac:dyDescent="0.2">
      <c r="A65" s="60" t="s">
        <v>237</v>
      </c>
      <c r="B65" s="44" t="s">
        <v>98</v>
      </c>
      <c r="C65" s="57">
        <v>0</v>
      </c>
      <c r="D65" s="57">
        <v>0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7">
        <v>0</v>
      </c>
      <c r="L65" s="57">
        <v>0</v>
      </c>
      <c r="M65" s="57">
        <v>0</v>
      </c>
      <c r="N65" s="57">
        <v>0</v>
      </c>
      <c r="O65" s="57">
        <v>0</v>
      </c>
      <c r="P65" s="57">
        <v>0</v>
      </c>
      <c r="Q65" s="57">
        <v>0</v>
      </c>
      <c r="R65" s="57">
        <v>0</v>
      </c>
      <c r="S65" s="57">
        <v>0</v>
      </c>
      <c r="T65" s="57">
        <v>0</v>
      </c>
      <c r="U65" s="57">
        <v>0</v>
      </c>
      <c r="V65" s="57">
        <v>0</v>
      </c>
      <c r="W65" s="57">
        <v>0</v>
      </c>
      <c r="X65" s="57">
        <v>0</v>
      </c>
    </row>
    <row r="66" spans="1:24" x14ac:dyDescent="0.2">
      <c r="A66" s="58" t="s">
        <v>238</v>
      </c>
      <c r="B66" s="44" t="s">
        <v>99</v>
      </c>
      <c r="C66" s="57">
        <v>0</v>
      </c>
      <c r="D66" s="57">
        <v>0</v>
      </c>
      <c r="E66" s="57">
        <v>0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7">
        <v>0</v>
      </c>
      <c r="L66" s="57">
        <v>0</v>
      </c>
      <c r="M66" s="57">
        <v>0</v>
      </c>
      <c r="N66" s="57">
        <v>0</v>
      </c>
      <c r="O66" s="57">
        <v>0</v>
      </c>
      <c r="P66" s="57">
        <v>0</v>
      </c>
      <c r="Q66" s="57">
        <v>0</v>
      </c>
      <c r="R66" s="57">
        <v>0</v>
      </c>
      <c r="S66" s="57">
        <v>0</v>
      </c>
      <c r="T66" s="57">
        <v>0</v>
      </c>
      <c r="U66" s="57">
        <v>0</v>
      </c>
      <c r="V66" s="57">
        <v>0</v>
      </c>
      <c r="W66" s="57">
        <v>0</v>
      </c>
      <c r="X66" s="57">
        <v>0</v>
      </c>
    </row>
    <row r="67" spans="1:24" x14ac:dyDescent="0.2">
      <c r="A67" s="61" t="s">
        <v>224</v>
      </c>
      <c r="B67" s="44" t="s">
        <v>100</v>
      </c>
      <c r="C67" s="57">
        <v>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  <c r="J67" s="57">
        <v>0</v>
      </c>
      <c r="K67" s="57">
        <v>0</v>
      </c>
      <c r="L67" s="57">
        <v>0</v>
      </c>
      <c r="M67" s="57">
        <v>0</v>
      </c>
      <c r="N67" s="57">
        <v>0</v>
      </c>
      <c r="O67" s="57">
        <v>0</v>
      </c>
      <c r="P67" s="57">
        <v>0</v>
      </c>
      <c r="Q67" s="57">
        <v>0</v>
      </c>
      <c r="R67" s="57">
        <v>0</v>
      </c>
      <c r="S67" s="57">
        <v>0</v>
      </c>
      <c r="T67" s="57">
        <v>0</v>
      </c>
      <c r="U67" s="57">
        <v>0</v>
      </c>
      <c r="V67" s="57">
        <v>0</v>
      </c>
      <c r="W67" s="57">
        <v>0</v>
      </c>
      <c r="X67" s="57">
        <v>0</v>
      </c>
    </row>
    <row r="68" spans="1:24" x14ac:dyDescent="0.2">
      <c r="A68" s="61" t="s">
        <v>225</v>
      </c>
      <c r="B68" s="44" t="s">
        <v>101</v>
      </c>
      <c r="C68" s="57">
        <v>0</v>
      </c>
      <c r="D68" s="57">
        <v>0</v>
      </c>
      <c r="E68" s="57">
        <v>0</v>
      </c>
      <c r="F68" s="57">
        <v>0</v>
      </c>
      <c r="G68" s="57">
        <v>0</v>
      </c>
      <c r="H68" s="57">
        <v>0</v>
      </c>
      <c r="I68" s="57">
        <v>0</v>
      </c>
      <c r="J68" s="57">
        <v>0</v>
      </c>
      <c r="K68" s="57">
        <v>0</v>
      </c>
      <c r="L68" s="57">
        <v>0</v>
      </c>
      <c r="M68" s="57">
        <v>0</v>
      </c>
      <c r="N68" s="57">
        <v>0</v>
      </c>
      <c r="O68" s="57">
        <v>0</v>
      </c>
      <c r="P68" s="57">
        <v>0</v>
      </c>
      <c r="Q68" s="57">
        <v>0</v>
      </c>
      <c r="R68" s="57">
        <v>0</v>
      </c>
      <c r="S68" s="57">
        <v>0</v>
      </c>
      <c r="T68" s="57">
        <v>0</v>
      </c>
      <c r="U68" s="57">
        <v>0</v>
      </c>
      <c r="V68" s="57">
        <v>0</v>
      </c>
      <c r="W68" s="57">
        <v>0</v>
      </c>
      <c r="X68" s="57">
        <v>0</v>
      </c>
    </row>
    <row r="69" spans="1:24" x14ac:dyDescent="0.2">
      <c r="A69" s="58" t="s">
        <v>239</v>
      </c>
      <c r="B69" s="44" t="s">
        <v>102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57">
        <v>0</v>
      </c>
      <c r="N69" s="57">
        <v>0</v>
      </c>
      <c r="O69" s="57">
        <v>0</v>
      </c>
      <c r="P69" s="57">
        <v>0</v>
      </c>
      <c r="Q69" s="57">
        <v>0</v>
      </c>
      <c r="R69" s="57">
        <v>0</v>
      </c>
      <c r="S69" s="57">
        <v>0</v>
      </c>
      <c r="T69" s="57">
        <v>0</v>
      </c>
      <c r="U69" s="57">
        <v>0</v>
      </c>
      <c r="V69" s="57">
        <v>0</v>
      </c>
      <c r="W69" s="57">
        <v>0</v>
      </c>
      <c r="X69" s="57">
        <v>0</v>
      </c>
    </row>
    <row r="70" spans="1:24" x14ac:dyDescent="0.2">
      <c r="A70" s="61" t="s">
        <v>224</v>
      </c>
      <c r="B70" s="44" t="s">
        <v>103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7">
        <v>0</v>
      </c>
      <c r="L70" s="57">
        <v>0</v>
      </c>
      <c r="M70" s="57">
        <v>0</v>
      </c>
      <c r="N70" s="57">
        <v>0</v>
      </c>
      <c r="O70" s="57">
        <v>0</v>
      </c>
      <c r="P70" s="57">
        <v>0</v>
      </c>
      <c r="Q70" s="57">
        <v>0</v>
      </c>
      <c r="R70" s="57">
        <v>0</v>
      </c>
      <c r="S70" s="57">
        <v>0</v>
      </c>
      <c r="T70" s="57">
        <v>0</v>
      </c>
      <c r="U70" s="57">
        <v>0</v>
      </c>
      <c r="V70" s="57">
        <v>0</v>
      </c>
      <c r="W70" s="57">
        <v>0</v>
      </c>
      <c r="X70" s="57">
        <v>0</v>
      </c>
    </row>
    <row r="71" spans="1:24" x14ac:dyDescent="0.2">
      <c r="A71" s="61" t="s">
        <v>225</v>
      </c>
      <c r="B71" s="44" t="s">
        <v>104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7">
        <v>0</v>
      </c>
      <c r="J71" s="57">
        <v>0</v>
      </c>
      <c r="K71" s="57">
        <v>0</v>
      </c>
      <c r="L71" s="57">
        <v>0</v>
      </c>
      <c r="M71" s="57">
        <v>0</v>
      </c>
      <c r="N71" s="57">
        <v>0</v>
      </c>
      <c r="O71" s="57">
        <v>0</v>
      </c>
      <c r="P71" s="57">
        <v>0</v>
      </c>
      <c r="Q71" s="57">
        <v>0</v>
      </c>
      <c r="R71" s="57">
        <v>0</v>
      </c>
      <c r="S71" s="57">
        <v>0</v>
      </c>
      <c r="T71" s="57">
        <v>0</v>
      </c>
      <c r="U71" s="57">
        <v>0</v>
      </c>
      <c r="V71" s="57">
        <v>0</v>
      </c>
      <c r="W71" s="57">
        <v>0</v>
      </c>
      <c r="X71" s="57">
        <v>0</v>
      </c>
    </row>
    <row r="72" spans="1:24" x14ac:dyDescent="0.2">
      <c r="A72" s="58" t="s">
        <v>240</v>
      </c>
      <c r="B72" s="44" t="s">
        <v>105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7">
        <v>0</v>
      </c>
      <c r="J72" s="57">
        <v>0</v>
      </c>
      <c r="K72" s="57">
        <v>0</v>
      </c>
      <c r="L72" s="57">
        <v>0</v>
      </c>
      <c r="M72" s="57">
        <v>0</v>
      </c>
      <c r="N72" s="57">
        <v>0</v>
      </c>
      <c r="O72" s="57">
        <v>0</v>
      </c>
      <c r="P72" s="57">
        <v>0</v>
      </c>
      <c r="Q72" s="57">
        <v>0</v>
      </c>
      <c r="R72" s="57">
        <v>0</v>
      </c>
      <c r="S72" s="57">
        <v>0</v>
      </c>
      <c r="T72" s="57">
        <v>0</v>
      </c>
      <c r="U72" s="57">
        <v>0</v>
      </c>
      <c r="V72" s="57">
        <v>0</v>
      </c>
      <c r="W72" s="57">
        <v>0</v>
      </c>
      <c r="X72" s="57">
        <v>0</v>
      </c>
    </row>
    <row r="73" spans="1:24" x14ac:dyDescent="0.2">
      <c r="A73" s="61" t="s">
        <v>224</v>
      </c>
      <c r="B73" s="44" t="s">
        <v>106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7">
        <v>0</v>
      </c>
      <c r="K73" s="57">
        <v>0</v>
      </c>
      <c r="L73" s="57">
        <v>0</v>
      </c>
      <c r="M73" s="57">
        <v>0</v>
      </c>
      <c r="N73" s="57">
        <v>0</v>
      </c>
      <c r="O73" s="57">
        <v>0</v>
      </c>
      <c r="P73" s="57">
        <v>0</v>
      </c>
      <c r="Q73" s="57">
        <v>0</v>
      </c>
      <c r="R73" s="57">
        <v>0</v>
      </c>
      <c r="S73" s="57">
        <v>0</v>
      </c>
      <c r="T73" s="57">
        <v>0</v>
      </c>
      <c r="U73" s="57">
        <v>0</v>
      </c>
      <c r="V73" s="57">
        <v>0</v>
      </c>
      <c r="W73" s="57">
        <v>0</v>
      </c>
      <c r="X73" s="57">
        <v>0</v>
      </c>
    </row>
    <row r="74" spans="1:24" x14ac:dyDescent="0.2">
      <c r="A74" s="61" t="s">
        <v>225</v>
      </c>
      <c r="B74" s="44" t="s">
        <v>107</v>
      </c>
      <c r="C74" s="57">
        <v>0</v>
      </c>
      <c r="D74" s="57">
        <v>0</v>
      </c>
      <c r="E74" s="57">
        <v>0</v>
      </c>
      <c r="F74" s="57">
        <v>0</v>
      </c>
      <c r="G74" s="57">
        <v>0</v>
      </c>
      <c r="H74" s="57">
        <v>0</v>
      </c>
      <c r="I74" s="57">
        <v>0</v>
      </c>
      <c r="J74" s="57">
        <v>0</v>
      </c>
      <c r="K74" s="57">
        <v>0</v>
      </c>
      <c r="L74" s="57">
        <v>0</v>
      </c>
      <c r="M74" s="57">
        <v>0</v>
      </c>
      <c r="N74" s="57">
        <v>0</v>
      </c>
      <c r="O74" s="57">
        <v>0</v>
      </c>
      <c r="P74" s="57">
        <v>0</v>
      </c>
      <c r="Q74" s="57">
        <v>0</v>
      </c>
      <c r="R74" s="57">
        <v>0</v>
      </c>
      <c r="S74" s="57">
        <v>0</v>
      </c>
      <c r="T74" s="57">
        <v>0</v>
      </c>
      <c r="U74" s="57">
        <v>0</v>
      </c>
      <c r="V74" s="57">
        <v>0</v>
      </c>
      <c r="W74" s="57">
        <v>0</v>
      </c>
      <c r="X74" s="57">
        <v>0</v>
      </c>
    </row>
    <row r="75" spans="1:24" x14ac:dyDescent="0.2">
      <c r="A75" s="58" t="s">
        <v>241</v>
      </c>
      <c r="B75" s="44" t="s">
        <v>108</v>
      </c>
      <c r="C75" s="57">
        <v>0</v>
      </c>
      <c r="D75" s="57">
        <v>0</v>
      </c>
      <c r="E75" s="57">
        <v>0</v>
      </c>
      <c r="F75" s="57">
        <v>0</v>
      </c>
      <c r="G75" s="57">
        <v>0</v>
      </c>
      <c r="H75" s="57">
        <v>0</v>
      </c>
      <c r="I75" s="57">
        <v>0</v>
      </c>
      <c r="J75" s="57">
        <v>0</v>
      </c>
      <c r="K75" s="57">
        <v>0</v>
      </c>
      <c r="L75" s="57">
        <v>0</v>
      </c>
      <c r="M75" s="57">
        <v>0</v>
      </c>
      <c r="N75" s="57">
        <v>0</v>
      </c>
      <c r="O75" s="57">
        <v>0</v>
      </c>
      <c r="P75" s="57">
        <v>0</v>
      </c>
      <c r="Q75" s="57">
        <v>0</v>
      </c>
      <c r="R75" s="57">
        <v>0</v>
      </c>
      <c r="S75" s="57">
        <v>0</v>
      </c>
      <c r="T75" s="57">
        <v>0</v>
      </c>
      <c r="U75" s="57">
        <v>0</v>
      </c>
      <c r="V75" s="57">
        <v>0</v>
      </c>
      <c r="W75" s="57">
        <v>0</v>
      </c>
      <c r="X75" s="57">
        <v>0</v>
      </c>
    </row>
    <row r="76" spans="1:24" x14ac:dyDescent="0.2">
      <c r="A76" s="61" t="s">
        <v>224</v>
      </c>
      <c r="B76" s="44" t="s">
        <v>109</v>
      </c>
      <c r="C76" s="57">
        <v>0</v>
      </c>
      <c r="D76" s="57">
        <v>0</v>
      </c>
      <c r="E76" s="57">
        <v>0</v>
      </c>
      <c r="F76" s="57">
        <v>0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7">
        <v>0</v>
      </c>
      <c r="M76" s="57">
        <v>0</v>
      </c>
      <c r="N76" s="57">
        <v>0</v>
      </c>
      <c r="O76" s="57">
        <v>0</v>
      </c>
      <c r="P76" s="57">
        <v>0</v>
      </c>
      <c r="Q76" s="57">
        <v>0</v>
      </c>
      <c r="R76" s="57">
        <v>0</v>
      </c>
      <c r="S76" s="57">
        <v>0</v>
      </c>
      <c r="T76" s="57">
        <v>0</v>
      </c>
      <c r="U76" s="57">
        <v>0</v>
      </c>
      <c r="V76" s="57">
        <v>0</v>
      </c>
      <c r="W76" s="57">
        <v>0</v>
      </c>
      <c r="X76" s="57">
        <v>0</v>
      </c>
    </row>
    <row r="77" spans="1:24" x14ac:dyDescent="0.2">
      <c r="A77" s="61" t="s">
        <v>225</v>
      </c>
      <c r="B77" s="44" t="s">
        <v>110</v>
      </c>
      <c r="C77" s="57">
        <v>0</v>
      </c>
      <c r="D77" s="57">
        <v>0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57">
        <v>0</v>
      </c>
      <c r="M77" s="57">
        <v>0</v>
      </c>
      <c r="N77" s="57">
        <v>0</v>
      </c>
      <c r="O77" s="57">
        <v>0</v>
      </c>
      <c r="P77" s="57">
        <v>0</v>
      </c>
      <c r="Q77" s="57">
        <v>0</v>
      </c>
      <c r="R77" s="57">
        <v>0</v>
      </c>
      <c r="S77" s="57">
        <v>0</v>
      </c>
      <c r="T77" s="57">
        <v>0</v>
      </c>
      <c r="U77" s="57">
        <v>0</v>
      </c>
      <c r="V77" s="57">
        <v>0</v>
      </c>
      <c r="W77" s="57">
        <v>0</v>
      </c>
      <c r="X77" s="57">
        <v>0</v>
      </c>
    </row>
    <row r="78" spans="1:24" s="49" customFormat="1" x14ac:dyDescent="0.2">
      <c r="A78" s="53" t="s">
        <v>242</v>
      </c>
      <c r="B78" s="54" t="s">
        <v>111</v>
      </c>
      <c r="C78" s="55">
        <v>2287951.0994885145</v>
      </c>
      <c r="D78" s="55">
        <v>2343505.2993007442</v>
      </c>
      <c r="E78" s="55">
        <v>2541622.8522883863</v>
      </c>
      <c r="F78" s="55">
        <v>2606013.8860989534</v>
      </c>
      <c r="G78" s="55">
        <v>2450591.4260754432</v>
      </c>
      <c r="H78" s="55">
        <v>2904610.0618590922</v>
      </c>
      <c r="I78" s="55">
        <v>2908163.8686750159</v>
      </c>
      <c r="J78" s="55">
        <v>2903758.4206831567</v>
      </c>
      <c r="K78" s="55">
        <v>4126052.1828126833</v>
      </c>
      <c r="L78" s="55">
        <v>3796561.0572857461</v>
      </c>
      <c r="M78" s="55">
        <v>3107472.9405875765</v>
      </c>
      <c r="N78" s="55">
        <v>2679631.6964333793</v>
      </c>
      <c r="O78" s="55">
        <v>2248009.6017161342</v>
      </c>
      <c r="P78" s="55">
        <v>1943310.4270162126</v>
      </c>
      <c r="Q78" s="55">
        <v>1317544.0887770611</v>
      </c>
      <c r="R78" s="55">
        <v>1510218.5936997887</v>
      </c>
      <c r="S78" s="55">
        <v>1649973.0084500767</v>
      </c>
      <c r="T78" s="55">
        <v>1323978.4195790959</v>
      </c>
      <c r="U78" s="55">
        <v>1685662.3627773898</v>
      </c>
      <c r="V78" s="55">
        <v>1412759.6545973006</v>
      </c>
      <c r="W78" s="55">
        <v>1323163.0494130151</v>
      </c>
      <c r="X78" s="55">
        <v>1265306.0850644112</v>
      </c>
    </row>
    <row r="79" spans="1:24" x14ac:dyDescent="0.2">
      <c r="A79" s="56" t="s">
        <v>243</v>
      </c>
      <c r="B79" s="44" t="s">
        <v>112</v>
      </c>
      <c r="C79" s="57">
        <v>91560.250700748118</v>
      </c>
      <c r="D79" s="57">
        <v>92137.222067811672</v>
      </c>
      <c r="E79" s="57">
        <v>97684.050366432944</v>
      </c>
      <c r="F79" s="57">
        <v>120216.27660025063</v>
      </c>
      <c r="G79" s="57">
        <v>175858.54199404831</v>
      </c>
      <c r="H79" s="57">
        <v>188787.0305140898</v>
      </c>
      <c r="I79" s="57">
        <v>178555.61632974169</v>
      </c>
      <c r="J79" s="57">
        <v>205777.96425500003</v>
      </c>
      <c r="K79" s="57">
        <v>195323.22688780702</v>
      </c>
      <c r="L79" s="57">
        <v>299822.44423789269</v>
      </c>
      <c r="M79" s="57">
        <v>165117.2833364681</v>
      </c>
      <c r="N79" s="57">
        <v>114405.84780259633</v>
      </c>
      <c r="O79" s="57">
        <v>152009.87493600001</v>
      </c>
      <c r="P79" s="57">
        <v>103386.26911352621</v>
      </c>
      <c r="Q79" s="57">
        <v>106457.0600733578</v>
      </c>
      <c r="R79" s="57">
        <v>168044.27917554099</v>
      </c>
      <c r="S79" s="57">
        <v>109814.44063500002</v>
      </c>
      <c r="T79" s="57">
        <v>70325.296995448778</v>
      </c>
      <c r="U79" s="57">
        <v>83504.793065900798</v>
      </c>
      <c r="V79" s="57">
        <v>62800.358604465713</v>
      </c>
      <c r="W79" s="57">
        <v>76702.735778164104</v>
      </c>
      <c r="X79" s="57">
        <v>36963.069269555715</v>
      </c>
    </row>
    <row r="80" spans="1:24" x14ac:dyDescent="0.2">
      <c r="A80" s="56" t="s">
        <v>244</v>
      </c>
      <c r="B80" s="44" t="s">
        <v>113</v>
      </c>
      <c r="C80" s="57">
        <v>72411.57098219615</v>
      </c>
      <c r="D80" s="57">
        <v>73990.340063566269</v>
      </c>
      <c r="E80" s="57">
        <v>73741.153095342292</v>
      </c>
      <c r="F80" s="57">
        <v>72072.500707104002</v>
      </c>
      <c r="G80" s="57">
        <v>69575.485737304582</v>
      </c>
      <c r="H80" s="57">
        <v>69776.357673752602</v>
      </c>
      <c r="I80" s="57">
        <v>68012.948229070345</v>
      </c>
      <c r="J80" s="57">
        <v>68463.347620494882</v>
      </c>
      <c r="K80" s="57">
        <v>67988.498368579851</v>
      </c>
      <c r="L80" s="57">
        <v>65573.884071976019</v>
      </c>
      <c r="M80" s="57">
        <v>65605.269840169523</v>
      </c>
      <c r="N80" s="57">
        <v>66467.05963366697</v>
      </c>
      <c r="O80" s="57">
        <v>66779.203870376645</v>
      </c>
      <c r="P80" s="57">
        <v>66576.830270131381</v>
      </c>
      <c r="Q80" s="57">
        <v>66393.915838627698</v>
      </c>
      <c r="R80" s="57">
        <v>64052.807149401815</v>
      </c>
      <c r="S80" s="57">
        <v>62195.336731183706</v>
      </c>
      <c r="T80" s="57">
        <v>59497.859230478942</v>
      </c>
      <c r="U80" s="57">
        <v>60371.639703556735</v>
      </c>
      <c r="V80" s="57">
        <v>60179.72766623769</v>
      </c>
      <c r="W80" s="57">
        <v>59613.979174641026</v>
      </c>
      <c r="X80" s="57">
        <v>60030.84899653295</v>
      </c>
    </row>
    <row r="81" spans="1:24" x14ac:dyDescent="0.2">
      <c r="A81" s="56" t="s">
        <v>245</v>
      </c>
      <c r="B81" s="44" t="s">
        <v>114</v>
      </c>
      <c r="C81" s="57">
        <v>219.04862070721387</v>
      </c>
      <c r="D81" s="57">
        <v>229.71657301439345</v>
      </c>
      <c r="E81" s="57">
        <v>213.83963581083714</v>
      </c>
      <c r="F81" s="57">
        <v>210.5873727426827</v>
      </c>
      <c r="G81" s="57">
        <v>193.16271806900204</v>
      </c>
      <c r="H81" s="57">
        <v>203.5426851323694</v>
      </c>
      <c r="I81" s="57">
        <v>202.62191722090543</v>
      </c>
      <c r="J81" s="57">
        <v>194.79055717234314</v>
      </c>
      <c r="K81" s="57">
        <v>195.20753573736548</v>
      </c>
      <c r="L81" s="57">
        <v>192.66514743313192</v>
      </c>
      <c r="M81" s="57">
        <v>198.76767700809538</v>
      </c>
      <c r="N81" s="57">
        <v>174.32734599266306</v>
      </c>
      <c r="O81" s="57">
        <v>173.52426614473126</v>
      </c>
      <c r="P81" s="57">
        <v>161.02106467737048</v>
      </c>
      <c r="Q81" s="57">
        <v>157.20243210248427</v>
      </c>
      <c r="R81" s="57">
        <v>155.94688984211152</v>
      </c>
      <c r="S81" s="57">
        <v>0</v>
      </c>
      <c r="T81" s="57">
        <v>0</v>
      </c>
      <c r="U81" s="57">
        <v>0</v>
      </c>
      <c r="V81" s="57">
        <v>0</v>
      </c>
      <c r="W81" s="57">
        <v>0</v>
      </c>
      <c r="X81" s="57">
        <v>0</v>
      </c>
    </row>
    <row r="82" spans="1:24" x14ac:dyDescent="0.2">
      <c r="A82" s="56" t="s">
        <v>246</v>
      </c>
      <c r="B82" s="44" t="s">
        <v>115</v>
      </c>
      <c r="C82" s="57">
        <v>2123760.2291848632</v>
      </c>
      <c r="D82" s="57">
        <v>2177148.0205963519</v>
      </c>
      <c r="E82" s="57">
        <v>2369983.8091908004</v>
      </c>
      <c r="F82" s="57">
        <v>2413514.521418856</v>
      </c>
      <c r="G82" s="57">
        <v>2204964.2356260214</v>
      </c>
      <c r="H82" s="57">
        <v>2645843.1309861173</v>
      </c>
      <c r="I82" s="57">
        <v>2661392.6821989832</v>
      </c>
      <c r="J82" s="57">
        <v>2629322.3182504894</v>
      </c>
      <c r="K82" s="57">
        <v>3862545.2500205589</v>
      </c>
      <c r="L82" s="57">
        <v>3430972.0638284441</v>
      </c>
      <c r="M82" s="57">
        <v>2876551.6197339306</v>
      </c>
      <c r="N82" s="57">
        <v>2498584.4616511231</v>
      </c>
      <c r="O82" s="57">
        <v>2029046.9986436127</v>
      </c>
      <c r="P82" s="57">
        <v>1773186.3065678775</v>
      </c>
      <c r="Q82" s="57">
        <v>1144535.9104329732</v>
      </c>
      <c r="R82" s="57">
        <v>1277965.5604850037</v>
      </c>
      <c r="S82" s="57">
        <v>1477963.231083893</v>
      </c>
      <c r="T82" s="57">
        <v>1194155.2633531683</v>
      </c>
      <c r="U82" s="57">
        <v>1541785.9300079322</v>
      </c>
      <c r="V82" s="57">
        <v>1289779.5683265971</v>
      </c>
      <c r="W82" s="57">
        <v>1186846.3344602101</v>
      </c>
      <c r="X82" s="57">
        <v>1168312.1667983225</v>
      </c>
    </row>
    <row r="83" spans="1:24" x14ac:dyDescent="0.2">
      <c r="A83" s="58" t="s">
        <v>247</v>
      </c>
      <c r="B83" s="44" t="s">
        <v>116</v>
      </c>
      <c r="C83" s="57">
        <v>811932.25939512043</v>
      </c>
      <c r="D83" s="57">
        <v>1697051.8796815746</v>
      </c>
      <c r="E83" s="57">
        <v>2102189.098855983</v>
      </c>
      <c r="F83" s="57">
        <v>2158507.0314473207</v>
      </c>
      <c r="G83" s="57">
        <v>1569064.3659060211</v>
      </c>
      <c r="H83" s="57">
        <v>2645843.1309861173</v>
      </c>
      <c r="I83" s="57">
        <v>2661392.6821989832</v>
      </c>
      <c r="J83" s="57">
        <v>2629322.3182504894</v>
      </c>
      <c r="K83" s="57">
        <v>2303244.9483405589</v>
      </c>
      <c r="L83" s="57">
        <v>2401532.9447184443</v>
      </c>
      <c r="M83" s="57">
        <v>1948524.3548425769</v>
      </c>
      <c r="N83" s="57">
        <v>1706322.0948908436</v>
      </c>
      <c r="O83" s="57">
        <v>1150815.3147757722</v>
      </c>
      <c r="P83" s="57">
        <v>1231577.9625430163</v>
      </c>
      <c r="Q83" s="57">
        <v>820925.9588171615</v>
      </c>
      <c r="R83" s="57">
        <v>974686.16968985135</v>
      </c>
      <c r="S83" s="57">
        <v>716211.12918389298</v>
      </c>
      <c r="T83" s="57">
        <v>936931.04434316827</v>
      </c>
      <c r="U83" s="57">
        <v>1260435.4713779322</v>
      </c>
      <c r="V83" s="57">
        <v>1008157.314816597</v>
      </c>
      <c r="W83" s="57">
        <v>511141.16010020999</v>
      </c>
      <c r="X83" s="57">
        <v>906302.05823832238</v>
      </c>
    </row>
    <row r="84" spans="1:24" x14ac:dyDescent="0.2">
      <c r="A84" s="59" t="s">
        <v>249</v>
      </c>
      <c r="B84" s="44" t="s">
        <v>117</v>
      </c>
      <c r="C84" s="57">
        <v>810987.61316299008</v>
      </c>
      <c r="D84" s="57">
        <v>1696795.2435173246</v>
      </c>
      <c r="E84" s="57">
        <v>2102040.3045959962</v>
      </c>
      <c r="F84" s="57">
        <v>2158392.7486204808</v>
      </c>
      <c r="G84" s="57">
        <v>1568903.129539961</v>
      </c>
      <c r="H84" s="57">
        <v>2621439.2363541331</v>
      </c>
      <c r="I84" s="57">
        <v>2645957.9480688162</v>
      </c>
      <c r="J84" s="57">
        <v>2560063.2147276406</v>
      </c>
      <c r="K84" s="57">
        <v>2241433.4607533999</v>
      </c>
      <c r="L84" s="57">
        <v>2357002.6510431045</v>
      </c>
      <c r="M84" s="57">
        <v>1765444.2614769558</v>
      </c>
      <c r="N84" s="57">
        <v>1460187.038837031</v>
      </c>
      <c r="O84" s="57">
        <v>1026278.0999563513</v>
      </c>
      <c r="P84" s="57">
        <v>1182544.0584210975</v>
      </c>
      <c r="Q84" s="57">
        <v>796542.08814476302</v>
      </c>
      <c r="R84" s="57">
        <v>912548.05324293277</v>
      </c>
      <c r="S84" s="57">
        <v>659777.9753705475</v>
      </c>
      <c r="T84" s="57">
        <v>734440.95665008458</v>
      </c>
      <c r="U84" s="57">
        <v>1077767.6394257266</v>
      </c>
      <c r="V84" s="57">
        <v>616470.3787904263</v>
      </c>
      <c r="W84" s="57">
        <v>446482.14310245623</v>
      </c>
      <c r="X84" s="57">
        <v>734501.90343052021</v>
      </c>
    </row>
    <row r="85" spans="1:24" x14ac:dyDescent="0.2">
      <c r="A85" s="59" t="s">
        <v>248</v>
      </c>
      <c r="B85" s="44" t="s">
        <v>118</v>
      </c>
      <c r="C85" s="57">
        <v>944.64623213033326</v>
      </c>
      <c r="D85" s="57">
        <v>256.63616424999168</v>
      </c>
      <c r="E85" s="57">
        <v>148.79425998699807</v>
      </c>
      <c r="F85" s="57">
        <v>114.28282684009589</v>
      </c>
      <c r="G85" s="57">
        <v>161.23636605999843</v>
      </c>
      <c r="H85" s="57">
        <v>24403.89463198436</v>
      </c>
      <c r="I85" s="57">
        <v>15434.734130167019</v>
      </c>
      <c r="J85" s="57">
        <v>69259.103522849022</v>
      </c>
      <c r="K85" s="57">
        <v>61811.487587159201</v>
      </c>
      <c r="L85" s="57">
        <v>44530.293675339643</v>
      </c>
      <c r="M85" s="57">
        <v>183080.09336562108</v>
      </c>
      <c r="N85" s="57">
        <v>246135.05605381267</v>
      </c>
      <c r="O85" s="57">
        <v>124537.21481942084</v>
      </c>
      <c r="P85" s="57">
        <v>49033.90412191872</v>
      </c>
      <c r="Q85" s="57">
        <v>24383.870672398454</v>
      </c>
      <c r="R85" s="57">
        <v>62138.116446918561</v>
      </c>
      <c r="S85" s="57">
        <v>56433.153813345525</v>
      </c>
      <c r="T85" s="57">
        <v>202490.08769308371</v>
      </c>
      <c r="U85" s="57">
        <v>182667.83195220557</v>
      </c>
      <c r="V85" s="57">
        <v>391686.93602617073</v>
      </c>
      <c r="W85" s="57">
        <v>64659.016997753781</v>
      </c>
      <c r="X85" s="57">
        <v>171800.1548078022</v>
      </c>
    </row>
    <row r="86" spans="1:24" x14ac:dyDescent="0.2">
      <c r="A86" s="58" t="s">
        <v>250</v>
      </c>
      <c r="B86" s="44" t="s">
        <v>119</v>
      </c>
      <c r="C86" s="57">
        <v>1311827.9697897427</v>
      </c>
      <c r="D86" s="57">
        <v>480096.14091477718</v>
      </c>
      <c r="E86" s="57">
        <v>267794.71033481747</v>
      </c>
      <c r="F86" s="57">
        <v>255007.48997153534</v>
      </c>
      <c r="G86" s="57">
        <v>635899.86972000008</v>
      </c>
      <c r="H86" s="57">
        <v>0</v>
      </c>
      <c r="I86" s="57">
        <v>0</v>
      </c>
      <c r="J86" s="57">
        <v>0</v>
      </c>
      <c r="K86" s="57">
        <v>1559300.30168</v>
      </c>
      <c r="L86" s="57">
        <v>1029439.11911</v>
      </c>
      <c r="M86" s="57">
        <v>928027.26489135367</v>
      </c>
      <c r="N86" s="57">
        <v>792262.36676027952</v>
      </c>
      <c r="O86" s="57">
        <v>878231.68386784056</v>
      </c>
      <c r="P86" s="57">
        <v>541608.34402486112</v>
      </c>
      <c r="Q86" s="57">
        <v>323609.95161581162</v>
      </c>
      <c r="R86" s="57">
        <v>303279.3907951524</v>
      </c>
      <c r="S86" s="57">
        <v>761752.10190000001</v>
      </c>
      <c r="T86" s="57">
        <v>257224.21901000006</v>
      </c>
      <c r="U86" s="57">
        <v>281350.45863000001</v>
      </c>
      <c r="V86" s="57">
        <v>281622.25350999995</v>
      </c>
      <c r="W86" s="57">
        <v>675705.17435999995</v>
      </c>
      <c r="X86" s="57">
        <v>262010.10855999999</v>
      </c>
    </row>
    <row r="87" spans="1:24" x14ac:dyDescent="0.2">
      <c r="A87" s="59" t="s">
        <v>251</v>
      </c>
      <c r="B87" s="44" t="s">
        <v>120</v>
      </c>
      <c r="C87" s="57">
        <v>0</v>
      </c>
      <c r="D87" s="57">
        <v>0</v>
      </c>
      <c r="E87" s="57">
        <v>0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57">
        <v>0</v>
      </c>
      <c r="L87" s="57">
        <v>0</v>
      </c>
      <c r="M87" s="57">
        <v>0</v>
      </c>
      <c r="N87" s="57">
        <v>0</v>
      </c>
      <c r="O87" s="57">
        <v>0</v>
      </c>
      <c r="P87" s="57">
        <v>0</v>
      </c>
      <c r="Q87" s="57">
        <v>0</v>
      </c>
      <c r="R87" s="57">
        <v>0</v>
      </c>
      <c r="S87" s="57">
        <v>0</v>
      </c>
      <c r="T87" s="57">
        <v>0</v>
      </c>
      <c r="U87" s="57">
        <v>0</v>
      </c>
      <c r="V87" s="57">
        <v>0</v>
      </c>
      <c r="W87" s="57">
        <v>0</v>
      </c>
      <c r="X87" s="57">
        <v>0</v>
      </c>
    </row>
    <row r="88" spans="1:24" x14ac:dyDescent="0.2">
      <c r="A88" s="59" t="s">
        <v>252</v>
      </c>
      <c r="B88" s="44" t="s">
        <v>121</v>
      </c>
      <c r="C88" s="57">
        <v>125565.23618974291</v>
      </c>
      <c r="D88" s="57">
        <v>75591.38701477724</v>
      </c>
      <c r="E88" s="57">
        <v>27943.970534817461</v>
      </c>
      <c r="F88" s="57">
        <v>15018.388281535334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57">
        <v>0</v>
      </c>
      <c r="M88" s="57">
        <v>8148.909371353574</v>
      </c>
      <c r="N88" s="57">
        <v>12163.465100279385</v>
      </c>
      <c r="O88" s="57">
        <v>3796.5025278405174</v>
      </c>
      <c r="P88" s="57">
        <v>90977.359254861047</v>
      </c>
      <c r="Q88" s="57">
        <v>32091.293325811683</v>
      </c>
      <c r="R88" s="57">
        <v>32499.743925152401</v>
      </c>
      <c r="S88" s="57">
        <v>0</v>
      </c>
      <c r="T88" s="57">
        <v>0</v>
      </c>
      <c r="U88" s="57">
        <v>0</v>
      </c>
      <c r="V88" s="57">
        <v>0</v>
      </c>
      <c r="W88" s="57">
        <v>0</v>
      </c>
      <c r="X88" s="57">
        <v>0</v>
      </c>
    </row>
    <row r="89" spans="1:24" x14ac:dyDescent="0.2">
      <c r="A89" s="59" t="s">
        <v>253</v>
      </c>
      <c r="B89" s="44" t="s">
        <v>122</v>
      </c>
      <c r="C89" s="57">
        <v>1186262.7335999999</v>
      </c>
      <c r="D89" s="57">
        <v>404504.75389999995</v>
      </c>
      <c r="E89" s="57">
        <v>239850.73980000001</v>
      </c>
      <c r="F89" s="57">
        <v>239989.10169000001</v>
      </c>
      <c r="G89" s="57">
        <v>635899.86972000008</v>
      </c>
      <c r="H89" s="57">
        <v>0</v>
      </c>
      <c r="I89" s="57">
        <v>0</v>
      </c>
      <c r="J89" s="57">
        <v>0</v>
      </c>
      <c r="K89" s="57">
        <v>1559300.30168</v>
      </c>
      <c r="L89" s="57">
        <v>1029439.11911</v>
      </c>
      <c r="M89" s="57">
        <v>919878.3555200001</v>
      </c>
      <c r="N89" s="57">
        <v>780098.90166000009</v>
      </c>
      <c r="O89" s="57">
        <v>874435.18134000001</v>
      </c>
      <c r="P89" s="57">
        <v>450630.98477000004</v>
      </c>
      <c r="Q89" s="57">
        <v>291518.65828999993</v>
      </c>
      <c r="R89" s="57">
        <v>270779.64687</v>
      </c>
      <c r="S89" s="57">
        <v>761752.10190000001</v>
      </c>
      <c r="T89" s="57">
        <v>257224.21901000006</v>
      </c>
      <c r="U89" s="57">
        <v>281350.45863000001</v>
      </c>
      <c r="V89" s="57">
        <v>281622.25350999995</v>
      </c>
      <c r="W89" s="57">
        <v>675705.17435999995</v>
      </c>
      <c r="X89" s="57">
        <v>262010.10855999999</v>
      </c>
    </row>
    <row r="90" spans="1:24" x14ac:dyDescent="0.2">
      <c r="A90" s="58" t="s">
        <v>254</v>
      </c>
      <c r="B90" s="44" t="s">
        <v>123</v>
      </c>
      <c r="C90" s="57">
        <v>0</v>
      </c>
      <c r="D90" s="57">
        <v>0</v>
      </c>
      <c r="E90" s="57">
        <v>0</v>
      </c>
      <c r="F90" s="57">
        <v>0</v>
      </c>
      <c r="G90" s="57">
        <v>0</v>
      </c>
      <c r="H90" s="57">
        <v>0</v>
      </c>
      <c r="I90" s="57">
        <v>0</v>
      </c>
      <c r="J90" s="57">
        <v>0</v>
      </c>
      <c r="K90" s="57">
        <v>0</v>
      </c>
      <c r="L90" s="57">
        <v>0</v>
      </c>
      <c r="M90" s="57">
        <v>0</v>
      </c>
      <c r="N90" s="57">
        <v>0</v>
      </c>
      <c r="O90" s="57">
        <v>0</v>
      </c>
      <c r="P90" s="57">
        <v>0</v>
      </c>
      <c r="Q90" s="57">
        <v>0</v>
      </c>
      <c r="R90" s="57">
        <v>0</v>
      </c>
      <c r="S90" s="57">
        <v>0</v>
      </c>
      <c r="T90" s="57">
        <v>0</v>
      </c>
      <c r="U90" s="57">
        <v>0</v>
      </c>
      <c r="V90" s="57">
        <v>0</v>
      </c>
      <c r="W90" s="57">
        <v>0</v>
      </c>
      <c r="X90" s="57">
        <v>0</v>
      </c>
    </row>
    <row r="91" spans="1:24" x14ac:dyDescent="0.2">
      <c r="A91" s="56" t="s">
        <v>255</v>
      </c>
      <c r="B91" s="44" t="s">
        <v>124</v>
      </c>
      <c r="C91" s="57">
        <v>0</v>
      </c>
      <c r="D91" s="57">
        <v>0</v>
      </c>
      <c r="E91" s="57">
        <v>0</v>
      </c>
      <c r="F91" s="57">
        <v>0</v>
      </c>
      <c r="G91" s="57">
        <v>0</v>
      </c>
      <c r="H91" s="57">
        <v>0</v>
      </c>
      <c r="I91" s="57">
        <v>0</v>
      </c>
      <c r="J91" s="57">
        <v>0</v>
      </c>
      <c r="K91" s="57">
        <v>0</v>
      </c>
      <c r="L91" s="57">
        <v>0</v>
      </c>
      <c r="M91" s="57">
        <v>0</v>
      </c>
      <c r="N91" s="57">
        <v>0</v>
      </c>
      <c r="O91" s="57">
        <v>0</v>
      </c>
      <c r="P91" s="57">
        <v>0</v>
      </c>
      <c r="Q91" s="57">
        <v>0</v>
      </c>
      <c r="R91" s="57">
        <v>0</v>
      </c>
      <c r="S91" s="57">
        <v>0</v>
      </c>
      <c r="T91" s="57">
        <v>0</v>
      </c>
      <c r="U91" s="57">
        <v>0</v>
      </c>
      <c r="V91" s="57">
        <v>0</v>
      </c>
      <c r="W91" s="57">
        <v>0</v>
      </c>
      <c r="X91" s="57">
        <v>0</v>
      </c>
    </row>
    <row r="92" spans="1:24" s="49" customFormat="1" x14ac:dyDescent="0.2">
      <c r="A92" s="46" t="s">
        <v>256</v>
      </c>
      <c r="B92" s="47" t="s">
        <v>125</v>
      </c>
      <c r="C92" s="48">
        <v>8227356.8665106129</v>
      </c>
      <c r="D92" s="48">
        <v>9627053.4628780894</v>
      </c>
      <c r="E92" s="48">
        <v>11437090.628816735</v>
      </c>
      <c r="F92" s="48">
        <v>12786016.965874014</v>
      </c>
      <c r="G92" s="48">
        <v>13648278.271903049</v>
      </c>
      <c r="H92" s="48">
        <v>15415891.537816161</v>
      </c>
      <c r="I92" s="48">
        <v>16359867.443225421</v>
      </c>
      <c r="J92" s="48">
        <v>17904109.222525127</v>
      </c>
      <c r="K92" s="48">
        <v>20599466.372267008</v>
      </c>
      <c r="L92" s="48">
        <v>21423460.210243255</v>
      </c>
      <c r="M92" s="48">
        <v>22394696.680349275</v>
      </c>
      <c r="N92" s="48">
        <v>23614050.179616898</v>
      </c>
      <c r="O92" s="48">
        <v>24445111.962679841</v>
      </c>
      <c r="P92" s="48">
        <v>25335405.949337818</v>
      </c>
      <c r="Q92" s="48">
        <v>25921582.829794146</v>
      </c>
      <c r="R92" s="48">
        <v>27058479.019681025</v>
      </c>
      <c r="S92" s="48">
        <v>27126580.696818061</v>
      </c>
      <c r="T92" s="48">
        <v>27060235.929758213</v>
      </c>
      <c r="U92" s="48">
        <v>27990048.100597445</v>
      </c>
      <c r="V92" s="48">
        <v>27772150.700485561</v>
      </c>
      <c r="W92" s="48">
        <v>27862994.259783648</v>
      </c>
      <c r="X92" s="48">
        <v>28664332.891566899</v>
      </c>
    </row>
    <row r="93" spans="1:24" s="49" customFormat="1" x14ac:dyDescent="0.2">
      <c r="A93" s="53" t="s">
        <v>257</v>
      </c>
      <c r="B93" s="54" t="s">
        <v>126</v>
      </c>
      <c r="C93" s="55">
        <v>4949464.7422095323</v>
      </c>
      <c r="D93" s="55">
        <v>6262436.8488462679</v>
      </c>
      <c r="E93" s="55">
        <v>7737871.9222683441</v>
      </c>
      <c r="F93" s="55">
        <v>9068864.1762833707</v>
      </c>
      <c r="G93" s="55">
        <v>9675068.6143296398</v>
      </c>
      <c r="H93" s="55">
        <v>10763388.18283545</v>
      </c>
      <c r="I93" s="55">
        <v>11635888.5042422</v>
      </c>
      <c r="J93" s="55">
        <v>12771372.66131964</v>
      </c>
      <c r="K93" s="55">
        <v>13458243.17815556</v>
      </c>
      <c r="L93" s="55">
        <v>14017202.640101146</v>
      </c>
      <c r="M93" s="55">
        <v>14733891.924604923</v>
      </c>
      <c r="N93" s="55">
        <v>15277630.934650365</v>
      </c>
      <c r="O93" s="55">
        <v>15729156.266982969</v>
      </c>
      <c r="P93" s="55">
        <v>16021553.387730168</v>
      </c>
      <c r="Q93" s="55">
        <v>16677449.504930155</v>
      </c>
      <c r="R93" s="55">
        <v>16842872.458181065</v>
      </c>
      <c r="S93" s="55">
        <v>16692816.573786562</v>
      </c>
      <c r="T93" s="55">
        <v>16606611.048742365</v>
      </c>
      <c r="U93" s="55">
        <v>16737636.737856004</v>
      </c>
      <c r="V93" s="55">
        <v>16673000.501059752</v>
      </c>
      <c r="W93" s="55">
        <v>16752668.578508925</v>
      </c>
      <c r="X93" s="55">
        <v>16821984.868167624</v>
      </c>
    </row>
    <row r="94" spans="1:24" ht="12.75" customHeight="1" x14ac:dyDescent="0.2">
      <c r="A94" s="56" t="s">
        <v>295</v>
      </c>
      <c r="B94" s="44" t="s">
        <v>127</v>
      </c>
      <c r="C94" s="57">
        <v>2234187.5672867773</v>
      </c>
      <c r="D94" s="57">
        <v>2818912.5048382436</v>
      </c>
      <c r="E94" s="57">
        <v>3190825.3027744796</v>
      </c>
      <c r="F94" s="57">
        <v>3632486.1954498468</v>
      </c>
      <c r="G94" s="57">
        <v>3924716.7231850461</v>
      </c>
      <c r="H94" s="57">
        <v>4153114.8965121959</v>
      </c>
      <c r="I94" s="57">
        <v>4575368.9496647501</v>
      </c>
      <c r="J94" s="57">
        <v>4779855.3677327437</v>
      </c>
      <c r="K94" s="57">
        <v>5100860.6928319391</v>
      </c>
      <c r="L94" s="57">
        <v>4984207.5607407009</v>
      </c>
      <c r="M94" s="57">
        <v>4903819.2633277047</v>
      </c>
      <c r="N94" s="57">
        <v>5248316.2638533805</v>
      </c>
      <c r="O94" s="57">
        <v>5388206.0183126628</v>
      </c>
      <c r="P94" s="57">
        <v>5356375.2388553601</v>
      </c>
      <c r="Q94" s="57">
        <v>6002951.2057588361</v>
      </c>
      <c r="R94" s="57">
        <v>6017823.277092075</v>
      </c>
      <c r="S94" s="57">
        <v>6078144.0571687017</v>
      </c>
      <c r="T94" s="57">
        <v>6073352.1221899008</v>
      </c>
      <c r="U94" s="57">
        <v>6216061.7163940193</v>
      </c>
      <c r="V94" s="57">
        <v>6193617.0410730941</v>
      </c>
      <c r="W94" s="57">
        <v>6063117.3186367294</v>
      </c>
      <c r="X94" s="57">
        <v>5972409.112538456</v>
      </c>
    </row>
    <row r="95" spans="1:24" x14ac:dyDescent="0.2">
      <c r="A95" s="58" t="s">
        <v>289</v>
      </c>
      <c r="B95" s="44" t="s">
        <v>128</v>
      </c>
      <c r="C95" s="57">
        <v>0</v>
      </c>
      <c r="D95" s="57">
        <v>0</v>
      </c>
      <c r="E95" s="57">
        <v>0</v>
      </c>
      <c r="F95" s="57">
        <v>0</v>
      </c>
      <c r="G95" s="57">
        <v>0</v>
      </c>
      <c r="H95" s="57">
        <v>0</v>
      </c>
      <c r="I95" s="57">
        <v>0</v>
      </c>
      <c r="J95" s="57">
        <v>0</v>
      </c>
      <c r="K95" s="57">
        <v>0</v>
      </c>
      <c r="L95" s="57">
        <v>0</v>
      </c>
      <c r="M95" s="57">
        <v>0</v>
      </c>
      <c r="N95" s="57">
        <v>0</v>
      </c>
      <c r="O95" s="57">
        <v>0</v>
      </c>
      <c r="P95" s="57">
        <v>0</v>
      </c>
      <c r="Q95" s="57">
        <v>0</v>
      </c>
      <c r="R95" s="57">
        <v>0</v>
      </c>
      <c r="S95" s="57">
        <v>0</v>
      </c>
      <c r="T95" s="57">
        <v>0</v>
      </c>
      <c r="U95" s="57">
        <v>0</v>
      </c>
      <c r="V95" s="57">
        <v>0</v>
      </c>
      <c r="W95" s="57">
        <v>0</v>
      </c>
      <c r="X95" s="57">
        <v>0</v>
      </c>
    </row>
    <row r="96" spans="1:24" x14ac:dyDescent="0.2">
      <c r="A96" s="58" t="s">
        <v>290</v>
      </c>
      <c r="B96" s="44" t="s">
        <v>129</v>
      </c>
      <c r="C96" s="57">
        <v>2234187.5672867773</v>
      </c>
      <c r="D96" s="57">
        <v>2818912.5048382436</v>
      </c>
      <c r="E96" s="57">
        <v>3190825.3027744796</v>
      </c>
      <c r="F96" s="57">
        <v>3632486.1954498468</v>
      </c>
      <c r="G96" s="57">
        <v>3924716.7231850461</v>
      </c>
      <c r="H96" s="57">
        <v>4153114.8965121959</v>
      </c>
      <c r="I96" s="57">
        <v>4575368.9496647501</v>
      </c>
      <c r="J96" s="57">
        <v>4779855.3677327437</v>
      </c>
      <c r="K96" s="57">
        <v>5100860.6928319391</v>
      </c>
      <c r="L96" s="57">
        <v>4984207.5607407009</v>
      </c>
      <c r="M96" s="57">
        <v>4903819.2633277047</v>
      </c>
      <c r="N96" s="57">
        <v>5248316.2638533805</v>
      </c>
      <c r="O96" s="57">
        <v>5388206.0183126628</v>
      </c>
      <c r="P96" s="57">
        <v>5356375.2388553601</v>
      </c>
      <c r="Q96" s="57">
        <v>6002951.2057588361</v>
      </c>
      <c r="R96" s="57">
        <v>6017823.277092075</v>
      </c>
      <c r="S96" s="57">
        <v>6078144.0571687017</v>
      </c>
      <c r="T96" s="57">
        <v>6073352.1221899008</v>
      </c>
      <c r="U96" s="57">
        <v>6216061.7163940193</v>
      </c>
      <c r="V96" s="57">
        <v>6193617.0410730941</v>
      </c>
      <c r="W96" s="57">
        <v>6063117.3186367294</v>
      </c>
      <c r="X96" s="57">
        <v>5972409.112538456</v>
      </c>
    </row>
    <row r="97" spans="1:24" x14ac:dyDescent="0.2">
      <c r="A97" s="56" t="s">
        <v>291</v>
      </c>
      <c r="B97" s="44" t="s">
        <v>130</v>
      </c>
      <c r="C97" s="57">
        <v>2715277.174922755</v>
      </c>
      <c r="D97" s="57">
        <v>3443524.3440080239</v>
      </c>
      <c r="E97" s="57">
        <v>4547046.6194938645</v>
      </c>
      <c r="F97" s="57">
        <v>5436377.980833523</v>
      </c>
      <c r="G97" s="57">
        <v>5750351.8911445932</v>
      </c>
      <c r="H97" s="57">
        <v>6610273.2863232549</v>
      </c>
      <c r="I97" s="57">
        <v>7060519.5545774493</v>
      </c>
      <c r="J97" s="57">
        <v>7991517.2935868949</v>
      </c>
      <c r="K97" s="57">
        <v>8357382.485323621</v>
      </c>
      <c r="L97" s="57">
        <v>9032995.0793604441</v>
      </c>
      <c r="M97" s="57">
        <v>9830072.6612772178</v>
      </c>
      <c r="N97" s="57">
        <v>10029314.670796985</v>
      </c>
      <c r="O97" s="57">
        <v>10340950.248670306</v>
      </c>
      <c r="P97" s="57">
        <v>10665178.148874808</v>
      </c>
      <c r="Q97" s="57">
        <v>10674498.299171319</v>
      </c>
      <c r="R97" s="57">
        <v>10825049.18108899</v>
      </c>
      <c r="S97" s="57">
        <v>10614672.516617861</v>
      </c>
      <c r="T97" s="57">
        <v>10533258.926552463</v>
      </c>
      <c r="U97" s="57">
        <v>10521575.021461984</v>
      </c>
      <c r="V97" s="57">
        <v>10479383.459986659</v>
      </c>
      <c r="W97" s="57">
        <v>10689551.259872194</v>
      </c>
      <c r="X97" s="57">
        <v>10849575.755629167</v>
      </c>
    </row>
    <row r="98" spans="1:24" x14ac:dyDescent="0.2">
      <c r="A98" s="58" t="s">
        <v>292</v>
      </c>
      <c r="B98" s="44" t="s">
        <v>131</v>
      </c>
      <c r="C98" s="57">
        <v>0</v>
      </c>
      <c r="D98" s="57">
        <v>0</v>
      </c>
      <c r="E98" s="57">
        <v>0</v>
      </c>
      <c r="F98" s="57">
        <v>0</v>
      </c>
      <c r="G98" s="57">
        <v>0</v>
      </c>
      <c r="H98" s="57">
        <v>0</v>
      </c>
      <c r="I98" s="57">
        <v>0</v>
      </c>
      <c r="J98" s="57">
        <v>0</v>
      </c>
      <c r="K98" s="57">
        <v>0</v>
      </c>
      <c r="L98" s="57">
        <v>0</v>
      </c>
      <c r="M98" s="57">
        <v>0</v>
      </c>
      <c r="N98" s="57">
        <v>0</v>
      </c>
      <c r="O98" s="57">
        <v>0</v>
      </c>
      <c r="P98" s="57">
        <v>0</v>
      </c>
      <c r="Q98" s="57">
        <v>0</v>
      </c>
      <c r="R98" s="57">
        <v>0</v>
      </c>
      <c r="S98" s="57">
        <v>0</v>
      </c>
      <c r="T98" s="57">
        <v>0</v>
      </c>
      <c r="U98" s="57">
        <v>0</v>
      </c>
      <c r="V98" s="57">
        <v>0</v>
      </c>
      <c r="W98" s="57">
        <v>0</v>
      </c>
      <c r="X98" s="57">
        <v>0</v>
      </c>
    </row>
    <row r="99" spans="1:24" x14ac:dyDescent="0.2">
      <c r="A99" s="58" t="s">
        <v>293</v>
      </c>
      <c r="B99" s="44" t="s">
        <v>132</v>
      </c>
      <c r="C99" s="57">
        <v>2715277.174922755</v>
      </c>
      <c r="D99" s="57">
        <v>3443524.3440080239</v>
      </c>
      <c r="E99" s="57">
        <v>4547046.6194938645</v>
      </c>
      <c r="F99" s="57">
        <v>5436377.980833523</v>
      </c>
      <c r="G99" s="57">
        <v>5750351.8911445932</v>
      </c>
      <c r="H99" s="57">
        <v>6610273.2863232549</v>
      </c>
      <c r="I99" s="57">
        <v>7060519.5545774493</v>
      </c>
      <c r="J99" s="57">
        <v>7991517.2935868949</v>
      </c>
      <c r="K99" s="57">
        <v>8357382.485323621</v>
      </c>
      <c r="L99" s="57">
        <v>9032995.0793604441</v>
      </c>
      <c r="M99" s="57">
        <v>9830072.6612772178</v>
      </c>
      <c r="N99" s="57">
        <v>10029314.670796985</v>
      </c>
      <c r="O99" s="57">
        <v>10340950.248670306</v>
      </c>
      <c r="P99" s="57">
        <v>10665178.148874808</v>
      </c>
      <c r="Q99" s="57">
        <v>10674498.299171319</v>
      </c>
      <c r="R99" s="57">
        <v>10825049.18108899</v>
      </c>
      <c r="S99" s="57">
        <v>10614672.516617861</v>
      </c>
      <c r="T99" s="57">
        <v>10533258.926552463</v>
      </c>
      <c r="U99" s="57">
        <v>10521575.021461984</v>
      </c>
      <c r="V99" s="57">
        <v>10479383.459986659</v>
      </c>
      <c r="W99" s="57">
        <v>10689551.259872194</v>
      </c>
      <c r="X99" s="57">
        <v>10849575.755629167</v>
      </c>
    </row>
    <row r="100" spans="1:24" s="49" customFormat="1" x14ac:dyDescent="0.2">
      <c r="A100" s="53" t="s">
        <v>258</v>
      </c>
      <c r="B100" s="54" t="s">
        <v>133</v>
      </c>
      <c r="C100" s="55">
        <v>275242.31738585874</v>
      </c>
      <c r="D100" s="55">
        <v>321379.9908160278</v>
      </c>
      <c r="E100" s="55">
        <v>302457.77383302222</v>
      </c>
      <c r="F100" s="55">
        <v>324675.4308581744</v>
      </c>
      <c r="G100" s="55">
        <v>337305.28660442994</v>
      </c>
      <c r="H100" s="55">
        <v>910689.39822693996</v>
      </c>
      <c r="I100" s="55">
        <v>931858.2012681315</v>
      </c>
      <c r="J100" s="55">
        <v>1204287.9669365974</v>
      </c>
      <c r="K100" s="55">
        <v>2689391.9543257896</v>
      </c>
      <c r="L100" s="55">
        <v>2683280.6006374704</v>
      </c>
      <c r="M100" s="55">
        <v>2665211.6976701133</v>
      </c>
      <c r="N100" s="55">
        <v>2648279.8706565327</v>
      </c>
      <c r="O100" s="55">
        <v>2470242.7563562272</v>
      </c>
      <c r="P100" s="55">
        <v>2872240.3280750266</v>
      </c>
      <c r="Q100" s="55">
        <v>2876135.1964071179</v>
      </c>
      <c r="R100" s="55">
        <v>2907705.9585699504</v>
      </c>
      <c r="S100" s="55">
        <v>2913389.706546199</v>
      </c>
      <c r="T100" s="55">
        <v>2905905.7364287386</v>
      </c>
      <c r="U100" s="55">
        <v>3580491.696733329</v>
      </c>
      <c r="V100" s="55">
        <v>3033699.9394932725</v>
      </c>
      <c r="W100" s="55">
        <v>2955535.5144936005</v>
      </c>
      <c r="X100" s="55">
        <v>2974791.6247101664</v>
      </c>
    </row>
    <row r="101" spans="1:24" s="49" customFormat="1" x14ac:dyDescent="0.2">
      <c r="A101" s="60" t="s">
        <v>259</v>
      </c>
      <c r="B101" s="62" t="s">
        <v>134</v>
      </c>
      <c r="C101" s="63">
        <v>65158.667510565305</v>
      </c>
      <c r="D101" s="63">
        <v>121610.3338692752</v>
      </c>
      <c r="E101" s="63">
        <v>94596.292606041156</v>
      </c>
      <c r="F101" s="63">
        <v>104098.5127771292</v>
      </c>
      <c r="G101" s="63">
        <v>94553.656539793199</v>
      </c>
      <c r="H101" s="63">
        <v>95012.469999866793</v>
      </c>
      <c r="I101" s="63">
        <v>103603.30865083584</v>
      </c>
      <c r="J101" s="63">
        <v>102349.81936666228</v>
      </c>
      <c r="K101" s="63">
        <v>112925.56866768717</v>
      </c>
      <c r="L101" s="63">
        <v>101893.04685593206</v>
      </c>
      <c r="M101" s="63">
        <v>97358.307129940222</v>
      </c>
      <c r="N101" s="63">
        <v>86030.695680255245</v>
      </c>
      <c r="O101" s="63">
        <v>34806.821114862592</v>
      </c>
      <c r="P101" s="63">
        <v>89085.181562192229</v>
      </c>
      <c r="Q101" s="63">
        <v>86856.036581785113</v>
      </c>
      <c r="R101" s="63">
        <v>86281.376741201995</v>
      </c>
      <c r="S101" s="63">
        <v>94146.092738990628</v>
      </c>
      <c r="T101" s="63">
        <v>87391.122323384247</v>
      </c>
      <c r="U101" s="63">
        <v>93969.053346686283</v>
      </c>
      <c r="V101" s="63">
        <v>81967.072157171977</v>
      </c>
      <c r="W101" s="63">
        <v>84452.786952310489</v>
      </c>
      <c r="X101" s="63">
        <v>75594.051338879188</v>
      </c>
    </row>
    <row r="102" spans="1:24" x14ac:dyDescent="0.2">
      <c r="A102" s="58" t="s">
        <v>260</v>
      </c>
      <c r="B102" s="44" t="s">
        <v>135</v>
      </c>
      <c r="C102" s="57">
        <v>0</v>
      </c>
      <c r="D102" s="57">
        <v>0</v>
      </c>
      <c r="E102" s="57">
        <v>0</v>
      </c>
      <c r="F102" s="57">
        <v>0</v>
      </c>
      <c r="G102" s="57">
        <v>0</v>
      </c>
      <c r="H102" s="57">
        <v>0</v>
      </c>
      <c r="I102" s="57">
        <v>0</v>
      </c>
      <c r="J102" s="57">
        <v>0</v>
      </c>
      <c r="K102" s="57">
        <v>0</v>
      </c>
      <c r="L102" s="57">
        <v>0</v>
      </c>
      <c r="M102" s="57">
        <v>0</v>
      </c>
      <c r="N102" s="57">
        <v>0</v>
      </c>
      <c r="O102" s="57">
        <v>0</v>
      </c>
      <c r="P102" s="57">
        <v>0</v>
      </c>
      <c r="Q102" s="57">
        <v>0</v>
      </c>
      <c r="R102" s="57">
        <v>0</v>
      </c>
      <c r="S102" s="57">
        <v>11000</v>
      </c>
      <c r="T102" s="57">
        <v>11000</v>
      </c>
      <c r="U102" s="57">
        <v>11000</v>
      </c>
      <c r="V102" s="57">
        <v>11000</v>
      </c>
      <c r="W102" s="57">
        <v>11000</v>
      </c>
      <c r="X102" s="57">
        <v>11000</v>
      </c>
    </row>
    <row r="103" spans="1:24" x14ac:dyDescent="0.2">
      <c r="A103" s="58" t="s">
        <v>261</v>
      </c>
      <c r="B103" s="44" t="s">
        <v>136</v>
      </c>
      <c r="C103" s="57">
        <v>65158.667510565305</v>
      </c>
      <c r="D103" s="57">
        <v>121610.3338692752</v>
      </c>
      <c r="E103" s="57">
        <v>94596.292606041156</v>
      </c>
      <c r="F103" s="57">
        <v>104098.5127771292</v>
      </c>
      <c r="G103" s="57">
        <v>94553.656539793199</v>
      </c>
      <c r="H103" s="57">
        <v>95012.469999866793</v>
      </c>
      <c r="I103" s="57">
        <v>103603.30865083584</v>
      </c>
      <c r="J103" s="57">
        <v>102349.81936666228</v>
      </c>
      <c r="K103" s="57">
        <v>112925.56866768717</v>
      </c>
      <c r="L103" s="57">
        <v>101893.04685593206</v>
      </c>
      <c r="M103" s="57">
        <v>97358.307129940222</v>
      </c>
      <c r="N103" s="57">
        <v>86030.695680255245</v>
      </c>
      <c r="O103" s="57">
        <v>34806.821114862592</v>
      </c>
      <c r="P103" s="57">
        <v>89085.181562192229</v>
      </c>
      <c r="Q103" s="57">
        <v>86856.036581785113</v>
      </c>
      <c r="R103" s="57">
        <v>86281.376741201995</v>
      </c>
      <c r="S103" s="57">
        <v>83146.092738990628</v>
      </c>
      <c r="T103" s="57">
        <v>76391.122323384247</v>
      </c>
      <c r="U103" s="57">
        <v>82969.053346686283</v>
      </c>
      <c r="V103" s="57">
        <v>70967.072157171977</v>
      </c>
      <c r="W103" s="57">
        <v>73452.786952310489</v>
      </c>
      <c r="X103" s="57">
        <v>64594.051338879188</v>
      </c>
    </row>
    <row r="104" spans="1:24" s="49" customFormat="1" x14ac:dyDescent="0.2">
      <c r="A104" s="60" t="s">
        <v>262</v>
      </c>
      <c r="B104" s="62" t="s">
        <v>137</v>
      </c>
      <c r="C104" s="63">
        <v>210083.64987529346</v>
      </c>
      <c r="D104" s="63">
        <v>199769.6569467526</v>
      </c>
      <c r="E104" s="63">
        <v>207861.48122698104</v>
      </c>
      <c r="F104" s="63">
        <v>220576.91808104521</v>
      </c>
      <c r="G104" s="63">
        <v>242751.63006463676</v>
      </c>
      <c r="H104" s="63">
        <v>815676.92822707316</v>
      </c>
      <c r="I104" s="63">
        <v>828254.89261729561</v>
      </c>
      <c r="J104" s="63">
        <v>1101938.1475699351</v>
      </c>
      <c r="K104" s="63">
        <v>2576466.3856581026</v>
      </c>
      <c r="L104" s="63">
        <v>2581387.5537815383</v>
      </c>
      <c r="M104" s="63">
        <v>2567853.3905401733</v>
      </c>
      <c r="N104" s="63">
        <v>2562249.1749762776</v>
      </c>
      <c r="O104" s="63">
        <v>2435435.9352413644</v>
      </c>
      <c r="P104" s="63">
        <v>2783155.1465128344</v>
      </c>
      <c r="Q104" s="63">
        <v>2789279.1598253329</v>
      </c>
      <c r="R104" s="63">
        <v>2821424.5818287483</v>
      </c>
      <c r="S104" s="63">
        <v>2819243.6138072084</v>
      </c>
      <c r="T104" s="63">
        <v>2818514.6141053545</v>
      </c>
      <c r="U104" s="63">
        <v>3486522.6433866429</v>
      </c>
      <c r="V104" s="63">
        <v>2951732.8673361004</v>
      </c>
      <c r="W104" s="63">
        <v>2871082.7275412898</v>
      </c>
      <c r="X104" s="63">
        <v>2899197.573371287</v>
      </c>
    </row>
    <row r="105" spans="1:24" x14ac:dyDescent="0.2">
      <c r="A105" s="58" t="s">
        <v>204</v>
      </c>
      <c r="B105" s="44" t="s">
        <v>138</v>
      </c>
      <c r="C105" s="57">
        <v>210083.64987529346</v>
      </c>
      <c r="D105" s="57">
        <v>199769.6569467526</v>
      </c>
      <c r="E105" s="57">
        <v>207861.48122698104</v>
      </c>
      <c r="F105" s="57">
        <v>220576.91808104521</v>
      </c>
      <c r="G105" s="57">
        <v>242751.63006463676</v>
      </c>
      <c r="H105" s="57">
        <v>815676.92822707316</v>
      </c>
      <c r="I105" s="57">
        <v>828254.89261729561</v>
      </c>
      <c r="J105" s="57">
        <v>1101938.1475699351</v>
      </c>
      <c r="K105" s="57">
        <v>2576466.3856581026</v>
      </c>
      <c r="L105" s="57">
        <v>2581387.5537815383</v>
      </c>
      <c r="M105" s="57">
        <v>2567853.3905401733</v>
      </c>
      <c r="N105" s="57">
        <v>2562249.1749762776</v>
      </c>
      <c r="O105" s="57">
        <v>2435435.9352413644</v>
      </c>
      <c r="P105" s="57">
        <v>2783155.1465128344</v>
      </c>
      <c r="Q105" s="57">
        <v>2789279.1598253329</v>
      </c>
      <c r="R105" s="57">
        <v>2821424.5818287483</v>
      </c>
      <c r="S105" s="57">
        <v>2819243.6138072084</v>
      </c>
      <c r="T105" s="57">
        <v>2818514.6141053545</v>
      </c>
      <c r="U105" s="57">
        <v>3484540.3321666429</v>
      </c>
      <c r="V105" s="57">
        <v>2949750.5561161004</v>
      </c>
      <c r="W105" s="57">
        <v>2869100.4163212897</v>
      </c>
      <c r="X105" s="57">
        <v>2897215.2621512869</v>
      </c>
    </row>
    <row r="106" spans="1:24" x14ac:dyDescent="0.2">
      <c r="A106" s="59" t="s">
        <v>263</v>
      </c>
      <c r="B106" s="44" t="s">
        <v>139</v>
      </c>
      <c r="C106" s="57">
        <v>0</v>
      </c>
      <c r="D106" s="57">
        <v>0</v>
      </c>
      <c r="E106" s="57">
        <v>0</v>
      </c>
      <c r="F106" s="57">
        <v>0</v>
      </c>
      <c r="G106" s="57">
        <v>0</v>
      </c>
      <c r="H106" s="57">
        <v>0</v>
      </c>
      <c r="I106" s="57">
        <v>0</v>
      </c>
      <c r="J106" s="57">
        <v>0</v>
      </c>
      <c r="K106" s="57">
        <v>0</v>
      </c>
      <c r="L106" s="57">
        <v>0</v>
      </c>
      <c r="M106" s="57">
        <v>0</v>
      </c>
      <c r="N106" s="57">
        <v>0</v>
      </c>
      <c r="O106" s="57">
        <v>0</v>
      </c>
      <c r="P106" s="57">
        <v>0</v>
      </c>
      <c r="Q106" s="57">
        <v>0</v>
      </c>
      <c r="R106" s="57">
        <v>0</v>
      </c>
      <c r="S106" s="57">
        <v>0</v>
      </c>
      <c r="T106" s="57">
        <v>0</v>
      </c>
      <c r="U106" s="57">
        <v>0</v>
      </c>
      <c r="V106" s="57">
        <v>0</v>
      </c>
      <c r="W106" s="57">
        <v>0</v>
      </c>
      <c r="X106" s="57">
        <v>0</v>
      </c>
    </row>
    <row r="107" spans="1:24" x14ac:dyDescent="0.2">
      <c r="A107" s="59" t="s">
        <v>264</v>
      </c>
      <c r="B107" s="44" t="s">
        <v>140</v>
      </c>
      <c r="C107" s="57">
        <v>19005.626875293481</v>
      </c>
      <c r="D107" s="57">
        <v>19931.225586752582</v>
      </c>
      <c r="E107" s="57">
        <v>24835.454076981019</v>
      </c>
      <c r="F107" s="57">
        <v>28078.823887635364</v>
      </c>
      <c r="G107" s="57">
        <v>46106.734525644242</v>
      </c>
      <c r="H107" s="57">
        <v>618654.48277221713</v>
      </c>
      <c r="I107" s="57">
        <v>619422.11841487675</v>
      </c>
      <c r="J107" s="57">
        <v>600357.84204751626</v>
      </c>
      <c r="K107" s="57">
        <v>2080024.639034552</v>
      </c>
      <c r="L107" s="57">
        <v>2080024.3207215383</v>
      </c>
      <c r="M107" s="57">
        <v>2080023.7178201731</v>
      </c>
      <c r="N107" s="57">
        <v>2080021.2284862776</v>
      </c>
      <c r="O107" s="57">
        <v>2080019.1540413643</v>
      </c>
      <c r="P107" s="57">
        <v>2316716.954779075</v>
      </c>
      <c r="Q107" s="57">
        <v>2316716.954779075</v>
      </c>
      <c r="R107" s="57">
        <v>1500015.0469061497</v>
      </c>
      <c r="S107" s="57">
        <v>1500015.0469061497</v>
      </c>
      <c r="T107" s="57">
        <v>1500015.0469061497</v>
      </c>
      <c r="U107" s="57">
        <v>1684531.9820845241</v>
      </c>
      <c r="V107" s="57">
        <v>1460040.0281315523</v>
      </c>
      <c r="W107" s="57">
        <v>1417784.631492475</v>
      </c>
      <c r="X107" s="57">
        <v>1395244.3508547759</v>
      </c>
    </row>
    <row r="108" spans="1:24" x14ac:dyDescent="0.2">
      <c r="A108" s="59" t="s">
        <v>208</v>
      </c>
      <c r="B108" s="44" t="s">
        <v>141</v>
      </c>
      <c r="C108" s="57">
        <v>191078.02299999999</v>
      </c>
      <c r="D108" s="57">
        <v>179838.43136000002</v>
      </c>
      <c r="E108" s="57">
        <v>182519.43615000002</v>
      </c>
      <c r="F108" s="57">
        <v>191776.90797000003</v>
      </c>
      <c r="G108" s="57">
        <v>195696.01073000001</v>
      </c>
      <c r="H108" s="57">
        <v>195912.84408000004</v>
      </c>
      <c r="I108" s="57">
        <v>207636.54879</v>
      </c>
      <c r="J108" s="57">
        <v>500384.08011000004</v>
      </c>
      <c r="K108" s="57">
        <v>495269.81675</v>
      </c>
      <c r="L108" s="57">
        <v>500845.20736</v>
      </c>
      <c r="M108" s="57">
        <v>483772.90847000002</v>
      </c>
      <c r="N108" s="57">
        <v>478171.18223999999</v>
      </c>
      <c r="O108" s="57">
        <v>351360.01695000002</v>
      </c>
      <c r="P108" s="57">
        <v>462381.42748375959</v>
      </c>
      <c r="Q108" s="57">
        <v>462965.34782625805</v>
      </c>
      <c r="R108" s="57">
        <v>461098.99380548124</v>
      </c>
      <c r="S108" s="57">
        <v>472616.63647104602</v>
      </c>
      <c r="T108" s="57">
        <v>471741.2448791918</v>
      </c>
      <c r="U108" s="57">
        <v>958609.21003511851</v>
      </c>
      <c r="V108" s="57">
        <v>668437.20349017926</v>
      </c>
      <c r="W108" s="57">
        <v>648789.97722082527</v>
      </c>
      <c r="X108" s="57">
        <v>643257.55925045279</v>
      </c>
    </row>
    <row r="109" spans="1:24" x14ac:dyDescent="0.2">
      <c r="A109" s="59" t="s">
        <v>265</v>
      </c>
      <c r="B109" s="44" t="s">
        <v>142</v>
      </c>
      <c r="C109" s="57">
        <v>0</v>
      </c>
      <c r="D109" s="57">
        <v>0</v>
      </c>
      <c r="E109" s="57">
        <v>506.59100000000001</v>
      </c>
      <c r="F109" s="57">
        <v>721.18622340982017</v>
      </c>
      <c r="G109" s="57">
        <v>948.88480899250931</v>
      </c>
      <c r="H109" s="57">
        <v>1109.6013748559296</v>
      </c>
      <c r="I109" s="57">
        <v>1196.2254124188848</v>
      </c>
      <c r="J109" s="57">
        <v>1196.2254124188848</v>
      </c>
      <c r="K109" s="57">
        <v>1171.9298735507507</v>
      </c>
      <c r="L109" s="57">
        <v>518.02570000000003</v>
      </c>
      <c r="M109" s="57">
        <v>4056.7642500000002</v>
      </c>
      <c r="N109" s="57">
        <v>4056.7642500000002</v>
      </c>
      <c r="O109" s="57">
        <v>4056.7642500000002</v>
      </c>
      <c r="P109" s="57">
        <v>4056.7642500000002</v>
      </c>
      <c r="Q109" s="57">
        <v>9596.8572199999999</v>
      </c>
      <c r="R109" s="57">
        <v>860310.54111711739</v>
      </c>
      <c r="S109" s="57">
        <v>846611.93043001287</v>
      </c>
      <c r="T109" s="57">
        <v>846758.32232001296</v>
      </c>
      <c r="U109" s="57">
        <v>841399.14004700026</v>
      </c>
      <c r="V109" s="57">
        <v>821273.3244943691</v>
      </c>
      <c r="W109" s="57">
        <v>802525.80760798941</v>
      </c>
      <c r="X109" s="57">
        <v>858713.35204605805</v>
      </c>
    </row>
    <row r="110" spans="1:24" x14ac:dyDescent="0.2">
      <c r="A110" s="58" t="s">
        <v>266</v>
      </c>
      <c r="B110" s="44" t="s">
        <v>143</v>
      </c>
      <c r="C110" s="57">
        <v>0</v>
      </c>
      <c r="D110" s="57">
        <v>0</v>
      </c>
      <c r="E110" s="57">
        <v>0</v>
      </c>
      <c r="F110" s="57">
        <v>0</v>
      </c>
      <c r="G110" s="57">
        <v>0</v>
      </c>
      <c r="H110" s="57">
        <v>0</v>
      </c>
      <c r="I110" s="57">
        <v>0</v>
      </c>
      <c r="J110" s="57">
        <v>0</v>
      </c>
      <c r="K110" s="57">
        <v>0</v>
      </c>
      <c r="L110" s="57">
        <v>0</v>
      </c>
      <c r="M110" s="57">
        <v>0</v>
      </c>
      <c r="N110" s="57">
        <v>0</v>
      </c>
      <c r="O110" s="57">
        <v>0</v>
      </c>
      <c r="P110" s="57">
        <v>0</v>
      </c>
      <c r="Q110" s="57">
        <v>0</v>
      </c>
      <c r="R110" s="57">
        <v>0</v>
      </c>
      <c r="S110" s="57">
        <v>0</v>
      </c>
      <c r="T110" s="57">
        <v>0</v>
      </c>
      <c r="U110" s="57">
        <v>1982.3112199999998</v>
      </c>
      <c r="V110" s="57">
        <v>1982.3112199999998</v>
      </c>
      <c r="W110" s="57">
        <v>1982.3112199999998</v>
      </c>
      <c r="X110" s="57">
        <v>1982.3112199999998</v>
      </c>
    </row>
    <row r="111" spans="1:24" x14ac:dyDescent="0.2">
      <c r="A111" s="59" t="s">
        <v>267</v>
      </c>
      <c r="B111" s="44" t="s">
        <v>144</v>
      </c>
      <c r="C111" s="57">
        <v>0</v>
      </c>
      <c r="D111" s="57">
        <v>0</v>
      </c>
      <c r="E111" s="57">
        <v>0</v>
      </c>
      <c r="F111" s="57">
        <v>0</v>
      </c>
      <c r="G111" s="57">
        <v>0</v>
      </c>
      <c r="H111" s="57">
        <v>0</v>
      </c>
      <c r="I111" s="57">
        <v>0</v>
      </c>
      <c r="J111" s="57">
        <v>0</v>
      </c>
      <c r="K111" s="57">
        <v>0</v>
      </c>
      <c r="L111" s="57">
        <v>0</v>
      </c>
      <c r="M111" s="57">
        <v>0</v>
      </c>
      <c r="N111" s="57">
        <v>0</v>
      </c>
      <c r="O111" s="57">
        <v>0</v>
      </c>
      <c r="P111" s="57">
        <v>0</v>
      </c>
      <c r="Q111" s="57">
        <v>0</v>
      </c>
      <c r="R111" s="57">
        <v>0</v>
      </c>
      <c r="S111" s="57">
        <v>0</v>
      </c>
      <c r="T111" s="57">
        <v>0</v>
      </c>
      <c r="U111" s="57">
        <v>0</v>
      </c>
      <c r="V111" s="57">
        <v>0</v>
      </c>
      <c r="W111" s="57">
        <v>0</v>
      </c>
      <c r="X111" s="57">
        <v>0</v>
      </c>
    </row>
    <row r="112" spans="1:24" x14ac:dyDescent="0.2">
      <c r="A112" s="59" t="s">
        <v>268</v>
      </c>
      <c r="B112" s="44" t="s">
        <v>145</v>
      </c>
      <c r="C112" s="57">
        <v>0</v>
      </c>
      <c r="D112" s="57">
        <v>0</v>
      </c>
      <c r="E112" s="57">
        <v>0</v>
      </c>
      <c r="F112" s="57">
        <v>0</v>
      </c>
      <c r="G112" s="57">
        <v>0</v>
      </c>
      <c r="H112" s="57">
        <v>0</v>
      </c>
      <c r="I112" s="57">
        <v>0</v>
      </c>
      <c r="J112" s="57">
        <v>0</v>
      </c>
      <c r="K112" s="57">
        <v>0</v>
      </c>
      <c r="L112" s="57">
        <v>0</v>
      </c>
      <c r="M112" s="57">
        <v>0</v>
      </c>
      <c r="N112" s="57">
        <v>0</v>
      </c>
      <c r="O112" s="57">
        <v>0</v>
      </c>
      <c r="P112" s="57">
        <v>0</v>
      </c>
      <c r="Q112" s="57">
        <v>0</v>
      </c>
      <c r="R112" s="57">
        <v>0</v>
      </c>
      <c r="S112" s="57">
        <v>0</v>
      </c>
      <c r="T112" s="57">
        <v>0</v>
      </c>
      <c r="U112" s="57">
        <v>0</v>
      </c>
      <c r="V112" s="57">
        <v>0</v>
      </c>
      <c r="W112" s="57">
        <v>0</v>
      </c>
      <c r="X112" s="57">
        <v>0</v>
      </c>
    </row>
    <row r="113" spans="1:24" x14ac:dyDescent="0.2">
      <c r="A113" s="59" t="s">
        <v>214</v>
      </c>
      <c r="B113" s="44" t="s">
        <v>146</v>
      </c>
      <c r="C113" s="57">
        <v>0</v>
      </c>
      <c r="D113" s="57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0</v>
      </c>
      <c r="K113" s="57">
        <v>0</v>
      </c>
      <c r="L113" s="57">
        <v>0</v>
      </c>
      <c r="M113" s="57">
        <v>0</v>
      </c>
      <c r="N113" s="57">
        <v>0</v>
      </c>
      <c r="O113" s="57">
        <v>0</v>
      </c>
      <c r="P113" s="57">
        <v>0</v>
      </c>
      <c r="Q113" s="57">
        <v>0</v>
      </c>
      <c r="R113" s="57">
        <v>0</v>
      </c>
      <c r="S113" s="57">
        <v>0</v>
      </c>
      <c r="T113" s="57">
        <v>0</v>
      </c>
      <c r="U113" s="57">
        <v>0</v>
      </c>
      <c r="V113" s="57">
        <v>0</v>
      </c>
      <c r="W113" s="57">
        <v>0</v>
      </c>
      <c r="X113" s="57">
        <v>0</v>
      </c>
    </row>
    <row r="114" spans="1:24" x14ac:dyDescent="0.2">
      <c r="A114" s="59" t="s">
        <v>215</v>
      </c>
      <c r="B114" s="44" t="s">
        <v>147</v>
      </c>
      <c r="C114" s="57">
        <v>0</v>
      </c>
      <c r="D114" s="57">
        <v>0</v>
      </c>
      <c r="E114" s="57">
        <v>0</v>
      </c>
      <c r="F114" s="57">
        <v>0</v>
      </c>
      <c r="G114" s="57">
        <v>0</v>
      </c>
      <c r="H114" s="57">
        <v>0</v>
      </c>
      <c r="I114" s="57">
        <v>0</v>
      </c>
      <c r="J114" s="57">
        <v>0</v>
      </c>
      <c r="K114" s="57">
        <v>0</v>
      </c>
      <c r="L114" s="57">
        <v>0</v>
      </c>
      <c r="M114" s="57">
        <v>0</v>
      </c>
      <c r="N114" s="57">
        <v>0</v>
      </c>
      <c r="O114" s="57">
        <v>0</v>
      </c>
      <c r="P114" s="57">
        <v>0</v>
      </c>
      <c r="Q114" s="57">
        <v>0</v>
      </c>
      <c r="R114" s="57">
        <v>0</v>
      </c>
      <c r="S114" s="57">
        <v>0</v>
      </c>
      <c r="T114" s="57">
        <v>0</v>
      </c>
      <c r="U114" s="57">
        <v>1982.3112199999998</v>
      </c>
      <c r="V114" s="57">
        <v>1982.3112199999998</v>
      </c>
      <c r="W114" s="57">
        <v>1982.3112199999998</v>
      </c>
      <c r="X114" s="57">
        <v>1982.3112199999998</v>
      </c>
    </row>
    <row r="115" spans="1:24" s="49" customFormat="1" x14ac:dyDescent="0.2">
      <c r="A115" s="53" t="s">
        <v>216</v>
      </c>
      <c r="B115" s="54" t="s">
        <v>148</v>
      </c>
      <c r="C115" s="55">
        <v>46.693139999999403</v>
      </c>
      <c r="D115" s="55">
        <v>5181.6420400000025</v>
      </c>
      <c r="E115" s="55">
        <v>261.42094484247355</v>
      </c>
      <c r="F115" s="55">
        <v>270.29990999999791</v>
      </c>
      <c r="G115" s="55">
        <v>1489.24</v>
      </c>
      <c r="H115" s="55">
        <v>434.99900000000002</v>
      </c>
      <c r="I115" s="55">
        <v>462.59299999999996</v>
      </c>
      <c r="J115" s="55">
        <v>0</v>
      </c>
      <c r="K115" s="55">
        <v>0</v>
      </c>
      <c r="L115" s="55">
        <v>0</v>
      </c>
      <c r="M115" s="55">
        <v>0</v>
      </c>
      <c r="N115" s="55">
        <v>0</v>
      </c>
      <c r="O115" s="55">
        <v>0</v>
      </c>
      <c r="P115" s="55">
        <v>4987.0342286270388</v>
      </c>
      <c r="Q115" s="55">
        <v>4868.4303636324848</v>
      </c>
      <c r="R115" s="55">
        <v>3856.8689297035603</v>
      </c>
      <c r="S115" s="55">
        <v>11993.879106020453</v>
      </c>
      <c r="T115" s="55">
        <v>4476.6578130633388</v>
      </c>
      <c r="U115" s="55">
        <v>5504.2866041505831</v>
      </c>
      <c r="V115" s="55">
        <v>15978.263929318411</v>
      </c>
      <c r="W115" s="55">
        <v>12516.666629772102</v>
      </c>
      <c r="X115" s="55">
        <v>17555.351138521182</v>
      </c>
    </row>
    <row r="116" spans="1:24" x14ac:dyDescent="0.2">
      <c r="A116" s="56" t="s">
        <v>217</v>
      </c>
      <c r="B116" s="44" t="s">
        <v>149</v>
      </c>
      <c r="C116" s="57">
        <v>0</v>
      </c>
      <c r="D116" s="57">
        <v>0</v>
      </c>
      <c r="E116" s="57">
        <v>0</v>
      </c>
      <c r="F116" s="57">
        <v>0</v>
      </c>
      <c r="G116" s="57">
        <v>0</v>
      </c>
      <c r="H116" s="57">
        <v>0</v>
      </c>
      <c r="I116" s="57">
        <v>0</v>
      </c>
      <c r="J116" s="57">
        <v>0</v>
      </c>
      <c r="K116" s="57">
        <v>0</v>
      </c>
      <c r="L116" s="57">
        <v>0</v>
      </c>
      <c r="M116" s="57">
        <v>0</v>
      </c>
      <c r="N116" s="57">
        <v>0</v>
      </c>
      <c r="O116" s="57">
        <v>0</v>
      </c>
      <c r="P116" s="57">
        <v>0</v>
      </c>
      <c r="Q116" s="57">
        <v>0</v>
      </c>
      <c r="R116" s="57">
        <v>0</v>
      </c>
      <c r="S116" s="57">
        <v>0</v>
      </c>
      <c r="T116" s="57">
        <v>0</v>
      </c>
      <c r="U116" s="57">
        <v>0</v>
      </c>
      <c r="V116" s="57">
        <v>0</v>
      </c>
      <c r="W116" s="57">
        <v>0</v>
      </c>
      <c r="X116" s="57">
        <v>0</v>
      </c>
    </row>
    <row r="117" spans="1:24" x14ac:dyDescent="0.2">
      <c r="A117" s="56" t="s">
        <v>269</v>
      </c>
      <c r="B117" s="44" t="s">
        <v>150</v>
      </c>
      <c r="C117" s="57">
        <v>0</v>
      </c>
      <c r="D117" s="57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57">
        <v>0</v>
      </c>
      <c r="L117" s="57">
        <v>0</v>
      </c>
      <c r="M117" s="57">
        <v>0</v>
      </c>
      <c r="N117" s="57">
        <v>0</v>
      </c>
      <c r="O117" s="57">
        <v>0</v>
      </c>
      <c r="P117" s="57">
        <v>0</v>
      </c>
      <c r="Q117" s="57">
        <v>0</v>
      </c>
      <c r="R117" s="57">
        <v>0</v>
      </c>
      <c r="S117" s="57">
        <v>0</v>
      </c>
      <c r="T117" s="57">
        <v>0</v>
      </c>
      <c r="U117" s="57">
        <v>0</v>
      </c>
      <c r="V117" s="57">
        <v>0</v>
      </c>
      <c r="W117" s="57">
        <v>0</v>
      </c>
      <c r="X117" s="57">
        <v>0</v>
      </c>
    </row>
    <row r="118" spans="1:24" x14ac:dyDescent="0.2">
      <c r="A118" s="56" t="s">
        <v>270</v>
      </c>
      <c r="B118" s="44" t="s">
        <v>151</v>
      </c>
      <c r="C118" s="57">
        <v>46.693139999999403</v>
      </c>
      <c r="D118" s="57">
        <v>5181.6420400000025</v>
      </c>
      <c r="E118" s="57">
        <v>261.42094484247355</v>
      </c>
      <c r="F118" s="57">
        <v>270.29990999999791</v>
      </c>
      <c r="G118" s="57">
        <v>1489.24</v>
      </c>
      <c r="H118" s="57">
        <v>434.99900000000002</v>
      </c>
      <c r="I118" s="57">
        <v>462.59299999999996</v>
      </c>
      <c r="J118" s="57">
        <v>0</v>
      </c>
      <c r="K118" s="57">
        <v>0</v>
      </c>
      <c r="L118" s="57">
        <v>0</v>
      </c>
      <c r="M118" s="57">
        <v>0</v>
      </c>
      <c r="N118" s="57">
        <v>0</v>
      </c>
      <c r="O118" s="57">
        <v>0</v>
      </c>
      <c r="P118" s="57">
        <v>4987.0342286270388</v>
      </c>
      <c r="Q118" s="57">
        <v>4868.4303636324848</v>
      </c>
      <c r="R118" s="57">
        <v>3856.8689297035603</v>
      </c>
      <c r="S118" s="57">
        <v>11993.879106020453</v>
      </c>
      <c r="T118" s="57">
        <v>4476.6578130633388</v>
      </c>
      <c r="U118" s="57">
        <v>5504.2866041505831</v>
      </c>
      <c r="V118" s="57">
        <v>15978.263929318411</v>
      </c>
      <c r="W118" s="57">
        <v>12516.666629772102</v>
      </c>
      <c r="X118" s="57">
        <v>17555.351138521182</v>
      </c>
    </row>
    <row r="119" spans="1:24" x14ac:dyDescent="0.2">
      <c r="A119" s="56" t="s">
        <v>271</v>
      </c>
      <c r="B119" s="44" t="s">
        <v>152</v>
      </c>
      <c r="C119" s="57">
        <v>0</v>
      </c>
      <c r="D119" s="57">
        <v>0</v>
      </c>
      <c r="E119" s="57">
        <v>0</v>
      </c>
      <c r="F119" s="57">
        <v>0</v>
      </c>
      <c r="G119" s="57">
        <v>0</v>
      </c>
      <c r="H119" s="57">
        <v>0</v>
      </c>
      <c r="I119" s="57">
        <v>0</v>
      </c>
      <c r="J119" s="57">
        <v>0</v>
      </c>
      <c r="K119" s="57">
        <v>0</v>
      </c>
      <c r="L119" s="57">
        <v>0</v>
      </c>
      <c r="M119" s="57">
        <v>0</v>
      </c>
      <c r="N119" s="57">
        <v>0</v>
      </c>
      <c r="O119" s="57">
        <v>0</v>
      </c>
      <c r="P119" s="57">
        <v>0</v>
      </c>
      <c r="Q119" s="57">
        <v>0</v>
      </c>
      <c r="R119" s="57">
        <v>0</v>
      </c>
      <c r="S119" s="57">
        <v>0</v>
      </c>
      <c r="T119" s="57">
        <v>0</v>
      </c>
      <c r="U119" s="57">
        <v>0</v>
      </c>
      <c r="V119" s="57">
        <v>0</v>
      </c>
      <c r="W119" s="57">
        <v>0</v>
      </c>
      <c r="X119" s="57">
        <v>0</v>
      </c>
    </row>
    <row r="120" spans="1:24" s="49" customFormat="1" x14ac:dyDescent="0.2">
      <c r="A120" s="53" t="s">
        <v>221</v>
      </c>
      <c r="B120" s="54" t="s">
        <v>153</v>
      </c>
      <c r="C120" s="55">
        <v>3002603.1137752221</v>
      </c>
      <c r="D120" s="55">
        <v>3038054.9811757938</v>
      </c>
      <c r="E120" s="55">
        <v>3396499.511770525</v>
      </c>
      <c r="F120" s="55">
        <v>3392207.0588224698</v>
      </c>
      <c r="G120" s="55">
        <v>3634415.1309689786</v>
      </c>
      <c r="H120" s="55">
        <v>3741378.9577537719</v>
      </c>
      <c r="I120" s="55">
        <v>3791658.1447150894</v>
      </c>
      <c r="J120" s="55">
        <v>3928448.5942688892</v>
      </c>
      <c r="K120" s="55">
        <v>4451831.2397856573</v>
      </c>
      <c r="L120" s="55">
        <v>4722976.9695046376</v>
      </c>
      <c r="M120" s="55">
        <v>4995593.0580742415</v>
      </c>
      <c r="N120" s="55">
        <v>5688139.3743100027</v>
      </c>
      <c r="O120" s="55">
        <v>6245712.9393406417</v>
      </c>
      <c r="P120" s="55">
        <v>6436625.1993039977</v>
      </c>
      <c r="Q120" s="55">
        <v>6363129.6980932374</v>
      </c>
      <c r="R120" s="55">
        <v>7304043.7340003066</v>
      </c>
      <c r="S120" s="55">
        <v>7508380.5373792807</v>
      </c>
      <c r="T120" s="55">
        <v>7543242.4867740441</v>
      </c>
      <c r="U120" s="55">
        <v>7666415.379403959</v>
      </c>
      <c r="V120" s="55">
        <v>8049471.996003218</v>
      </c>
      <c r="W120" s="55">
        <v>8142273.5001513492</v>
      </c>
      <c r="X120" s="55">
        <v>8850001.0475505888</v>
      </c>
    </row>
    <row r="121" spans="1:24" s="49" customFormat="1" x14ac:dyDescent="0.2">
      <c r="A121" s="60" t="s">
        <v>272</v>
      </c>
      <c r="B121" s="62" t="s">
        <v>154</v>
      </c>
      <c r="C121" s="63">
        <v>187257.51019999999</v>
      </c>
      <c r="D121" s="63">
        <v>178113.15019999997</v>
      </c>
      <c r="E121" s="63">
        <v>203184.34999999998</v>
      </c>
      <c r="F121" s="63">
        <v>110938.20999999996</v>
      </c>
      <c r="G121" s="63">
        <v>90165.279999999955</v>
      </c>
      <c r="H121" s="63">
        <v>220144.28215999994</v>
      </c>
      <c r="I121" s="63">
        <v>277187.34999999998</v>
      </c>
      <c r="J121" s="63">
        <v>201889.68999999997</v>
      </c>
      <c r="K121" s="63">
        <v>252088.30792330907</v>
      </c>
      <c r="L121" s="63">
        <v>486024.92113311775</v>
      </c>
      <c r="M121" s="63">
        <v>424783.94113311771</v>
      </c>
      <c r="N121" s="63">
        <v>472344.94616214803</v>
      </c>
      <c r="O121" s="63">
        <v>511435.13727493118</v>
      </c>
      <c r="P121" s="63">
        <v>587465.56710493122</v>
      </c>
      <c r="Q121" s="63">
        <v>548775.82611004892</v>
      </c>
      <c r="R121" s="63">
        <v>632661.80659865669</v>
      </c>
      <c r="S121" s="63">
        <v>593989.54734956112</v>
      </c>
      <c r="T121" s="63">
        <v>351191.6790299979</v>
      </c>
      <c r="U121" s="63">
        <v>451850.0165305374</v>
      </c>
      <c r="V121" s="63">
        <v>368006.00115348212</v>
      </c>
      <c r="W121" s="63">
        <v>383227.99459244002</v>
      </c>
      <c r="X121" s="63">
        <v>475896.84659243998</v>
      </c>
    </row>
    <row r="122" spans="1:24" x14ac:dyDescent="0.2">
      <c r="A122" s="58" t="s">
        <v>273</v>
      </c>
      <c r="B122" s="44" t="s">
        <v>155</v>
      </c>
      <c r="C122" s="57">
        <v>0</v>
      </c>
      <c r="D122" s="57">
        <v>0</v>
      </c>
      <c r="E122" s="57">
        <v>0</v>
      </c>
      <c r="F122" s="57">
        <v>0</v>
      </c>
      <c r="G122" s="57">
        <v>0</v>
      </c>
      <c r="H122" s="57">
        <v>0</v>
      </c>
      <c r="I122" s="57">
        <v>0</v>
      </c>
      <c r="J122" s="57">
        <v>0</v>
      </c>
      <c r="K122" s="57">
        <v>0</v>
      </c>
      <c r="L122" s="57">
        <v>0</v>
      </c>
      <c r="M122" s="57">
        <v>0</v>
      </c>
      <c r="N122" s="57">
        <v>0</v>
      </c>
      <c r="O122" s="57">
        <v>0</v>
      </c>
      <c r="P122" s="57">
        <v>0</v>
      </c>
      <c r="Q122" s="57">
        <v>0</v>
      </c>
      <c r="R122" s="57">
        <v>0</v>
      </c>
      <c r="S122" s="57">
        <v>0</v>
      </c>
      <c r="T122" s="57">
        <v>0</v>
      </c>
      <c r="U122" s="57">
        <v>0</v>
      </c>
      <c r="V122" s="57">
        <v>0</v>
      </c>
      <c r="W122" s="57">
        <v>0</v>
      </c>
      <c r="X122" s="57">
        <v>0</v>
      </c>
    </row>
    <row r="123" spans="1:24" x14ac:dyDescent="0.2">
      <c r="A123" s="61" t="s">
        <v>224</v>
      </c>
      <c r="B123" s="44" t="s">
        <v>156</v>
      </c>
      <c r="C123" s="57">
        <v>0</v>
      </c>
      <c r="D123" s="57">
        <v>0</v>
      </c>
      <c r="E123" s="57">
        <v>0</v>
      </c>
      <c r="F123" s="57">
        <v>0</v>
      </c>
      <c r="G123" s="57">
        <v>0</v>
      </c>
      <c r="H123" s="57">
        <v>0</v>
      </c>
      <c r="I123" s="57">
        <v>0</v>
      </c>
      <c r="J123" s="57">
        <v>0</v>
      </c>
      <c r="K123" s="57">
        <v>0</v>
      </c>
      <c r="L123" s="57">
        <v>0</v>
      </c>
      <c r="M123" s="57">
        <v>0</v>
      </c>
      <c r="N123" s="57">
        <v>0</v>
      </c>
      <c r="O123" s="57">
        <v>0</v>
      </c>
      <c r="P123" s="57">
        <v>0</v>
      </c>
      <c r="Q123" s="57">
        <v>0</v>
      </c>
      <c r="R123" s="57">
        <v>0</v>
      </c>
      <c r="S123" s="57">
        <v>0</v>
      </c>
      <c r="T123" s="57">
        <v>0</v>
      </c>
      <c r="U123" s="57">
        <v>0</v>
      </c>
      <c r="V123" s="57">
        <v>0</v>
      </c>
      <c r="W123" s="57">
        <v>0</v>
      </c>
      <c r="X123" s="57">
        <v>0</v>
      </c>
    </row>
    <row r="124" spans="1:24" x14ac:dyDescent="0.2">
      <c r="A124" s="61" t="s">
        <v>225</v>
      </c>
      <c r="B124" s="44" t="s">
        <v>157</v>
      </c>
      <c r="C124" s="57">
        <v>0</v>
      </c>
      <c r="D124" s="57">
        <v>0</v>
      </c>
      <c r="E124" s="57">
        <v>0</v>
      </c>
      <c r="F124" s="57">
        <v>0</v>
      </c>
      <c r="G124" s="57">
        <v>0</v>
      </c>
      <c r="H124" s="57">
        <v>0</v>
      </c>
      <c r="I124" s="57">
        <v>0</v>
      </c>
      <c r="J124" s="57">
        <v>0</v>
      </c>
      <c r="K124" s="57">
        <v>0</v>
      </c>
      <c r="L124" s="57">
        <v>0</v>
      </c>
      <c r="M124" s="57">
        <v>0</v>
      </c>
      <c r="N124" s="57">
        <v>0</v>
      </c>
      <c r="O124" s="57">
        <v>0</v>
      </c>
      <c r="P124" s="57">
        <v>0</v>
      </c>
      <c r="Q124" s="57">
        <v>0</v>
      </c>
      <c r="R124" s="57">
        <v>0</v>
      </c>
      <c r="S124" s="57">
        <v>0</v>
      </c>
      <c r="T124" s="57">
        <v>0</v>
      </c>
      <c r="U124" s="57">
        <v>0</v>
      </c>
      <c r="V124" s="57">
        <v>0</v>
      </c>
      <c r="W124" s="57">
        <v>0</v>
      </c>
      <c r="X124" s="57">
        <v>0</v>
      </c>
    </row>
    <row r="125" spans="1:24" x14ac:dyDescent="0.2">
      <c r="A125" s="58" t="s">
        <v>274</v>
      </c>
      <c r="B125" s="44" t="s">
        <v>158</v>
      </c>
      <c r="C125" s="57">
        <v>187257.51019999999</v>
      </c>
      <c r="D125" s="57">
        <v>178113.15019999997</v>
      </c>
      <c r="E125" s="57">
        <v>203184.34999999998</v>
      </c>
      <c r="F125" s="57">
        <v>110938.20999999996</v>
      </c>
      <c r="G125" s="57">
        <v>90165.279999999955</v>
      </c>
      <c r="H125" s="57">
        <v>220144.28215999994</v>
      </c>
      <c r="I125" s="57">
        <v>277187.34999999998</v>
      </c>
      <c r="J125" s="57">
        <v>201889.68999999997</v>
      </c>
      <c r="K125" s="57">
        <v>252088.30792330907</v>
      </c>
      <c r="L125" s="57">
        <v>486024.92113311775</v>
      </c>
      <c r="M125" s="57">
        <v>424783.94113311771</v>
      </c>
      <c r="N125" s="57">
        <v>472344.94616214803</v>
      </c>
      <c r="O125" s="57">
        <v>511435.13727493118</v>
      </c>
      <c r="P125" s="57">
        <v>587465.56710493122</v>
      </c>
      <c r="Q125" s="57">
        <v>548775.82611004892</v>
      </c>
      <c r="R125" s="57">
        <v>632661.80659865669</v>
      </c>
      <c r="S125" s="57">
        <v>593989.54734956112</v>
      </c>
      <c r="T125" s="57">
        <v>351191.6790299979</v>
      </c>
      <c r="U125" s="57">
        <v>451850.0165305374</v>
      </c>
      <c r="V125" s="57">
        <v>368006.00115348212</v>
      </c>
      <c r="W125" s="57">
        <v>383227.99459244002</v>
      </c>
      <c r="X125" s="57">
        <v>475896.84659243998</v>
      </c>
    </row>
    <row r="126" spans="1:24" x14ac:dyDescent="0.2">
      <c r="A126" s="61" t="s">
        <v>224</v>
      </c>
      <c r="B126" s="44" t="s">
        <v>159</v>
      </c>
      <c r="C126" s="57">
        <v>24294.9902</v>
      </c>
      <c r="D126" s="57">
        <v>28040.9002</v>
      </c>
      <c r="E126" s="57">
        <v>30255.38</v>
      </c>
      <c r="F126" s="57">
        <v>3185.28</v>
      </c>
      <c r="G126" s="57">
        <v>14929.2</v>
      </c>
      <c r="H126" s="57">
        <v>49035.340000000011</v>
      </c>
      <c r="I126" s="57">
        <v>62494.280000000013</v>
      </c>
      <c r="J126" s="57">
        <v>52728.170000000013</v>
      </c>
      <c r="K126" s="57">
        <v>31437.767180661293</v>
      </c>
      <c r="L126" s="57">
        <v>229774.3347638913</v>
      </c>
      <c r="M126" s="57">
        <v>247064.19476389128</v>
      </c>
      <c r="N126" s="57">
        <v>280158.3347638913</v>
      </c>
      <c r="O126" s="57">
        <v>338909.59222675953</v>
      </c>
      <c r="P126" s="57">
        <v>358128.38222675951</v>
      </c>
      <c r="Q126" s="57">
        <v>331860.58222675952</v>
      </c>
      <c r="R126" s="57">
        <v>356991.27030810073</v>
      </c>
      <c r="S126" s="57">
        <v>291159.39701283805</v>
      </c>
      <c r="T126" s="57">
        <v>212149.3471733616</v>
      </c>
      <c r="U126" s="57">
        <v>357745.44717336167</v>
      </c>
      <c r="V126" s="57">
        <v>274737.07303417777</v>
      </c>
      <c r="W126" s="57">
        <v>276229.22809417779</v>
      </c>
      <c r="X126" s="57">
        <v>307476.67303417774</v>
      </c>
    </row>
    <row r="127" spans="1:24" x14ac:dyDescent="0.2">
      <c r="A127" s="61" t="s">
        <v>225</v>
      </c>
      <c r="B127" s="44" t="s">
        <v>160</v>
      </c>
      <c r="C127" s="57">
        <v>162962.51999999999</v>
      </c>
      <c r="D127" s="57">
        <v>150072.24999999997</v>
      </c>
      <c r="E127" s="57">
        <v>172928.96999999997</v>
      </c>
      <c r="F127" s="57">
        <v>107752.92999999996</v>
      </c>
      <c r="G127" s="57">
        <v>75236.079999999958</v>
      </c>
      <c r="H127" s="57">
        <v>171108.94215999995</v>
      </c>
      <c r="I127" s="57">
        <v>214693.06999999995</v>
      </c>
      <c r="J127" s="57">
        <v>149161.51999999996</v>
      </c>
      <c r="K127" s="57">
        <v>220650.54074264778</v>
      </c>
      <c r="L127" s="57">
        <v>256250.58636922642</v>
      </c>
      <c r="M127" s="57">
        <v>177719.74636922643</v>
      </c>
      <c r="N127" s="57">
        <v>192186.61139825676</v>
      </c>
      <c r="O127" s="57">
        <v>172525.54504817163</v>
      </c>
      <c r="P127" s="57">
        <v>229337.18487817168</v>
      </c>
      <c r="Q127" s="57">
        <v>216915.24388328937</v>
      </c>
      <c r="R127" s="57">
        <v>275670.53629055596</v>
      </c>
      <c r="S127" s="57">
        <v>302830.15033672308</v>
      </c>
      <c r="T127" s="57">
        <v>139042.33185663627</v>
      </c>
      <c r="U127" s="57">
        <v>94104.569357175758</v>
      </c>
      <c r="V127" s="57">
        <v>93268.928119304343</v>
      </c>
      <c r="W127" s="57">
        <v>106998.76649826224</v>
      </c>
      <c r="X127" s="57">
        <v>168420.17355826224</v>
      </c>
    </row>
    <row r="128" spans="1:24" s="49" customFormat="1" x14ac:dyDescent="0.2">
      <c r="A128" s="60" t="s">
        <v>227</v>
      </c>
      <c r="B128" s="62" t="s">
        <v>161</v>
      </c>
      <c r="C128" s="63">
        <v>2698726.4635824263</v>
      </c>
      <c r="D128" s="63">
        <v>2739149.8815688789</v>
      </c>
      <c r="E128" s="63">
        <v>3022859.5910332995</v>
      </c>
      <c r="F128" s="63">
        <v>3093703.1123507619</v>
      </c>
      <c r="G128" s="63">
        <v>3290616.3640369233</v>
      </c>
      <c r="H128" s="63">
        <v>3341530.0856183581</v>
      </c>
      <c r="I128" s="63">
        <v>3310210.9391873893</v>
      </c>
      <c r="J128" s="63">
        <v>3326684.4457891518</v>
      </c>
      <c r="K128" s="63">
        <v>3621480.4622309627</v>
      </c>
      <c r="L128" s="63">
        <v>3627305.7150144298</v>
      </c>
      <c r="M128" s="63">
        <v>3850651.6807656349</v>
      </c>
      <c r="N128" s="63">
        <v>4086909.6651894492</v>
      </c>
      <c r="O128" s="63">
        <v>4427058.3169157039</v>
      </c>
      <c r="P128" s="63">
        <v>4572475.9904912086</v>
      </c>
      <c r="Q128" s="63">
        <v>4551754.2892174246</v>
      </c>
      <c r="R128" s="63">
        <v>5053888.6438470855</v>
      </c>
      <c r="S128" s="63">
        <v>5165440.4450286739</v>
      </c>
      <c r="T128" s="63">
        <v>5177320.8988945652</v>
      </c>
      <c r="U128" s="63">
        <v>5179235.1799497511</v>
      </c>
      <c r="V128" s="63">
        <v>5286913.3504273538</v>
      </c>
      <c r="W128" s="63">
        <v>5592973.4604511578</v>
      </c>
      <c r="X128" s="63">
        <v>6020850.520651822</v>
      </c>
    </row>
    <row r="129" spans="1:24" x14ac:dyDescent="0.2">
      <c r="A129" s="58" t="s">
        <v>275</v>
      </c>
      <c r="B129" s="44" t="s">
        <v>162</v>
      </c>
      <c r="C129" s="57">
        <v>273602.37458674074</v>
      </c>
      <c r="D129" s="57">
        <v>279073.20126204961</v>
      </c>
      <c r="E129" s="57">
        <v>280107.92895926588</v>
      </c>
      <c r="F129" s="57">
        <v>275384.52227252646</v>
      </c>
      <c r="G129" s="57">
        <v>267689.04483983479</v>
      </c>
      <c r="H129" s="57">
        <v>268870.26314070373</v>
      </c>
      <c r="I129" s="57">
        <v>264461.2256342122</v>
      </c>
      <c r="J129" s="57">
        <v>251876.07896016023</v>
      </c>
      <c r="K129" s="57">
        <v>77860.265656387404</v>
      </c>
      <c r="L129" s="57">
        <v>74389.610534148276</v>
      </c>
      <c r="M129" s="57">
        <v>74675.221712039376</v>
      </c>
      <c r="N129" s="57">
        <v>74818.557543228875</v>
      </c>
      <c r="O129" s="57">
        <v>75482.511463659059</v>
      </c>
      <c r="P129" s="57">
        <v>75336.682970629234</v>
      </c>
      <c r="Q129" s="57">
        <v>75273.001827218002</v>
      </c>
      <c r="R129" s="57">
        <v>72701.968073697863</v>
      </c>
      <c r="S129" s="57">
        <v>70634.672915922798</v>
      </c>
      <c r="T129" s="57">
        <v>67589.445379308047</v>
      </c>
      <c r="U129" s="57">
        <v>68584.527243578064</v>
      </c>
      <c r="V129" s="57">
        <v>68367.680095804419</v>
      </c>
      <c r="W129" s="57">
        <v>67726.118129805138</v>
      </c>
      <c r="X129" s="57">
        <v>68200.900267875943</v>
      </c>
    </row>
    <row r="130" spans="1:24" x14ac:dyDescent="0.2">
      <c r="A130" s="61" t="s">
        <v>276</v>
      </c>
      <c r="B130" s="44" t="s">
        <v>163</v>
      </c>
      <c r="C130" s="57">
        <v>272732.46616467007</v>
      </c>
      <c r="D130" s="57">
        <v>278654.40642489982</v>
      </c>
      <c r="E130" s="57">
        <v>279693.2741489436</v>
      </c>
      <c r="F130" s="57">
        <v>274977.85955772432</v>
      </c>
      <c r="G130" s="57">
        <v>267288.50604997249</v>
      </c>
      <c r="H130" s="57">
        <v>268593.78321956331</v>
      </c>
      <c r="I130" s="57">
        <v>264190.9302257598</v>
      </c>
      <c r="J130" s="57">
        <v>251605.78355170783</v>
      </c>
      <c r="K130" s="57">
        <v>77581.018199856291</v>
      </c>
      <c r="L130" s="57">
        <v>74258.216793720567</v>
      </c>
      <c r="M130" s="57">
        <v>74543.274475545739</v>
      </c>
      <c r="N130" s="57">
        <v>74701.826043301757</v>
      </c>
      <c r="O130" s="57">
        <v>75339.851570061335</v>
      </c>
      <c r="P130" s="57">
        <v>75336.661494874585</v>
      </c>
      <c r="Q130" s="57">
        <v>75272.980351463353</v>
      </c>
      <c r="R130" s="57">
        <v>72701.946597943213</v>
      </c>
      <c r="S130" s="57">
        <v>70634.651440168149</v>
      </c>
      <c r="T130" s="57">
        <v>67589.423903553397</v>
      </c>
      <c r="U130" s="57">
        <v>68584.505767823415</v>
      </c>
      <c r="V130" s="57">
        <v>68367.65862004977</v>
      </c>
      <c r="W130" s="57">
        <v>67726.096654050489</v>
      </c>
      <c r="X130" s="57">
        <v>68200.878792121293</v>
      </c>
    </row>
    <row r="131" spans="1:24" x14ac:dyDescent="0.2">
      <c r="A131" s="61" t="s">
        <v>277</v>
      </c>
      <c r="B131" s="44" t="s">
        <v>164</v>
      </c>
      <c r="C131" s="57">
        <v>869.90842207066589</v>
      </c>
      <c r="D131" s="57">
        <v>418.79483714976533</v>
      </c>
      <c r="E131" s="57">
        <v>414.65481032227376</v>
      </c>
      <c r="F131" s="57">
        <v>406.66271480212049</v>
      </c>
      <c r="G131" s="57">
        <v>400.53878986228591</v>
      </c>
      <c r="H131" s="57">
        <v>276.47992114043075</v>
      </c>
      <c r="I131" s="57">
        <v>270.29540845238449</v>
      </c>
      <c r="J131" s="57">
        <v>270.29540845238449</v>
      </c>
      <c r="K131" s="57">
        <v>279.24745653111086</v>
      </c>
      <c r="L131" s="57">
        <v>131.39374042770439</v>
      </c>
      <c r="M131" s="57">
        <v>131.9472364936349</v>
      </c>
      <c r="N131" s="57">
        <v>116.73149992711726</v>
      </c>
      <c r="O131" s="57">
        <v>142.65989359772686</v>
      </c>
      <c r="P131" s="57">
        <v>2.1475754654886714E-2</v>
      </c>
      <c r="Q131" s="57">
        <v>2.1475754654886714E-2</v>
      </c>
      <c r="R131" s="57">
        <v>2.1475754654886714E-2</v>
      </c>
      <c r="S131" s="57">
        <v>2.1475754654886714E-2</v>
      </c>
      <c r="T131" s="57">
        <v>2.1475754654886714E-2</v>
      </c>
      <c r="U131" s="57">
        <v>2.1475754654886714E-2</v>
      </c>
      <c r="V131" s="57">
        <v>2.1475754654886714E-2</v>
      </c>
      <c r="W131" s="57">
        <v>2.1475754654886714E-2</v>
      </c>
      <c r="X131" s="57">
        <v>2.1475754654886714E-2</v>
      </c>
    </row>
    <row r="132" spans="1:24" x14ac:dyDescent="0.2">
      <c r="A132" s="61" t="s">
        <v>225</v>
      </c>
      <c r="B132" s="44" t="s">
        <v>165</v>
      </c>
      <c r="C132" s="57">
        <v>0</v>
      </c>
      <c r="D132" s="57">
        <v>0</v>
      </c>
      <c r="E132" s="57">
        <v>0</v>
      </c>
      <c r="F132" s="57">
        <v>0</v>
      </c>
      <c r="G132" s="57">
        <v>0</v>
      </c>
      <c r="H132" s="57">
        <v>0</v>
      </c>
      <c r="I132" s="57">
        <v>0</v>
      </c>
      <c r="J132" s="57">
        <v>0</v>
      </c>
      <c r="K132" s="57">
        <v>0</v>
      </c>
      <c r="L132" s="57">
        <v>0</v>
      </c>
      <c r="M132" s="57">
        <v>0</v>
      </c>
      <c r="N132" s="57">
        <v>0</v>
      </c>
      <c r="O132" s="57">
        <v>0</v>
      </c>
      <c r="P132" s="57">
        <v>0</v>
      </c>
      <c r="Q132" s="57">
        <v>0</v>
      </c>
      <c r="R132" s="57">
        <v>0</v>
      </c>
      <c r="S132" s="57">
        <v>0</v>
      </c>
      <c r="T132" s="57">
        <v>0</v>
      </c>
      <c r="U132" s="57">
        <v>0</v>
      </c>
      <c r="V132" s="57">
        <v>0</v>
      </c>
      <c r="W132" s="57">
        <v>0</v>
      </c>
      <c r="X132" s="57">
        <v>0</v>
      </c>
    </row>
    <row r="133" spans="1:24" x14ac:dyDescent="0.2">
      <c r="A133" s="58" t="s">
        <v>239</v>
      </c>
      <c r="B133" s="44" t="s">
        <v>166</v>
      </c>
      <c r="C133" s="57">
        <v>1768567.7834376199</v>
      </c>
      <c r="D133" s="57">
        <v>1778342.9685343101</v>
      </c>
      <c r="E133" s="57">
        <v>1826852.18218575</v>
      </c>
      <c r="F133" s="57">
        <v>1807922.526016793</v>
      </c>
      <c r="G133" s="57">
        <v>1904760.9577464501</v>
      </c>
      <c r="H133" s="57">
        <v>1913729.3469041171</v>
      </c>
      <c r="I133" s="57">
        <v>1891810.0557169772</v>
      </c>
      <c r="J133" s="57">
        <v>1977848.4438119358</v>
      </c>
      <c r="K133" s="57">
        <v>2184098.5545074572</v>
      </c>
      <c r="L133" s="57">
        <v>2068361.6313035362</v>
      </c>
      <c r="M133" s="57">
        <v>2132059.1801660387</v>
      </c>
      <c r="N133" s="57">
        <v>2157112.061569138</v>
      </c>
      <c r="O133" s="57">
        <v>2184302.5743640303</v>
      </c>
      <c r="P133" s="57">
        <v>2188058.3967629639</v>
      </c>
      <c r="Q133" s="57">
        <v>2171997.5038356516</v>
      </c>
      <c r="R133" s="57">
        <v>2096217.119244776</v>
      </c>
      <c r="S133" s="57">
        <v>2109608.7328545614</v>
      </c>
      <c r="T133" s="57">
        <v>2055702.9158163285</v>
      </c>
      <c r="U133" s="57">
        <v>2056920.8821262612</v>
      </c>
      <c r="V133" s="57">
        <v>2081496.1698061596</v>
      </c>
      <c r="W133" s="57">
        <v>2231119.8945636367</v>
      </c>
      <c r="X133" s="57">
        <v>2640573.77793589</v>
      </c>
    </row>
    <row r="134" spans="1:24" x14ac:dyDescent="0.2">
      <c r="A134" s="61" t="s">
        <v>224</v>
      </c>
      <c r="B134" s="44" t="s">
        <v>167</v>
      </c>
      <c r="C134" s="57">
        <v>1768567.7834376199</v>
      </c>
      <c r="D134" s="57">
        <v>1778342.9685343101</v>
      </c>
      <c r="E134" s="57">
        <v>1826852.18218575</v>
      </c>
      <c r="F134" s="57">
        <v>1807922.526016793</v>
      </c>
      <c r="G134" s="57">
        <v>1904760.9577464501</v>
      </c>
      <c r="H134" s="57">
        <v>1913729.3469041171</v>
      </c>
      <c r="I134" s="57">
        <v>1891810.0557169772</v>
      </c>
      <c r="J134" s="57">
        <v>1977848.4438119358</v>
      </c>
      <c r="K134" s="57">
        <v>2184098.5545074572</v>
      </c>
      <c r="L134" s="57">
        <v>2068361.6313035362</v>
      </c>
      <c r="M134" s="57">
        <v>2132059.1801660387</v>
      </c>
      <c r="N134" s="57">
        <v>2157112.061569138</v>
      </c>
      <c r="O134" s="57">
        <v>2184302.5743640303</v>
      </c>
      <c r="P134" s="57">
        <v>2188058.3967629639</v>
      </c>
      <c r="Q134" s="57">
        <v>2171997.5038356516</v>
      </c>
      <c r="R134" s="57">
        <v>2096217.119244776</v>
      </c>
      <c r="S134" s="57">
        <v>2109608.7328545614</v>
      </c>
      <c r="T134" s="57">
        <v>2055702.9158163285</v>
      </c>
      <c r="U134" s="57">
        <v>2056920.8821262612</v>
      </c>
      <c r="V134" s="57">
        <v>2081496.1698061596</v>
      </c>
      <c r="W134" s="57">
        <v>2231119.8945636367</v>
      </c>
      <c r="X134" s="57">
        <v>2640573.77793589</v>
      </c>
    </row>
    <row r="135" spans="1:24" x14ac:dyDescent="0.2">
      <c r="A135" s="61" t="s">
        <v>225</v>
      </c>
      <c r="B135" s="44" t="s">
        <v>168</v>
      </c>
      <c r="C135" s="57">
        <v>0</v>
      </c>
      <c r="D135" s="57">
        <v>0</v>
      </c>
      <c r="E135" s="57">
        <v>0</v>
      </c>
      <c r="F135" s="57">
        <v>0</v>
      </c>
      <c r="G135" s="57">
        <v>0</v>
      </c>
      <c r="H135" s="57">
        <v>0</v>
      </c>
      <c r="I135" s="57">
        <v>0</v>
      </c>
      <c r="J135" s="57">
        <v>0</v>
      </c>
      <c r="K135" s="57">
        <v>0</v>
      </c>
      <c r="L135" s="57">
        <v>0</v>
      </c>
      <c r="M135" s="57">
        <v>0</v>
      </c>
      <c r="N135" s="57">
        <v>0</v>
      </c>
      <c r="O135" s="57">
        <v>0</v>
      </c>
      <c r="P135" s="57">
        <v>0</v>
      </c>
      <c r="Q135" s="57">
        <v>0</v>
      </c>
      <c r="R135" s="57">
        <v>0</v>
      </c>
      <c r="S135" s="57">
        <v>0</v>
      </c>
      <c r="T135" s="57">
        <v>0</v>
      </c>
      <c r="U135" s="57">
        <v>0</v>
      </c>
      <c r="V135" s="57">
        <v>0</v>
      </c>
      <c r="W135" s="57">
        <v>0</v>
      </c>
      <c r="X135" s="57">
        <v>0</v>
      </c>
    </row>
    <row r="136" spans="1:24" x14ac:dyDescent="0.2">
      <c r="A136" s="58" t="s">
        <v>240</v>
      </c>
      <c r="B136" s="44" t="s">
        <v>169</v>
      </c>
      <c r="C136" s="57">
        <v>198240.78097482055</v>
      </c>
      <c r="D136" s="57">
        <v>194724.98141522837</v>
      </c>
      <c r="E136" s="57">
        <v>228130.52384955809</v>
      </c>
      <c r="F136" s="57">
        <v>249036.10514905356</v>
      </c>
      <c r="G136" s="57">
        <v>260567.24334569011</v>
      </c>
      <c r="H136" s="57">
        <v>253412.88585102957</v>
      </c>
      <c r="I136" s="57">
        <v>291299.2620458809</v>
      </c>
      <c r="J136" s="57">
        <v>278966.6208435602</v>
      </c>
      <c r="K136" s="57">
        <v>336817.04376071773</v>
      </c>
      <c r="L136" s="57">
        <v>336775.86148460681</v>
      </c>
      <c r="M136" s="57">
        <v>415504.35501774075</v>
      </c>
      <c r="N136" s="57">
        <v>442703.66837834998</v>
      </c>
      <c r="O136" s="57">
        <v>629390.84217954543</v>
      </c>
      <c r="P136" s="57">
        <v>680123.10876396846</v>
      </c>
      <c r="Q136" s="57">
        <v>698005.88121679914</v>
      </c>
      <c r="R136" s="57">
        <v>796437.55974667135</v>
      </c>
      <c r="S136" s="57">
        <v>903910.78582388419</v>
      </c>
      <c r="T136" s="57">
        <v>899710.77676740149</v>
      </c>
      <c r="U136" s="57">
        <v>888576.21732082334</v>
      </c>
      <c r="V136" s="57">
        <v>934090.89727103605</v>
      </c>
      <c r="W136" s="57">
        <v>1100747.164444759</v>
      </c>
      <c r="X136" s="57">
        <v>1080410.2609165916</v>
      </c>
    </row>
    <row r="137" spans="1:24" x14ac:dyDescent="0.2">
      <c r="A137" s="61" t="s">
        <v>278</v>
      </c>
      <c r="B137" s="44" t="s">
        <v>170</v>
      </c>
      <c r="C137" s="57">
        <v>121388.27089292297</v>
      </c>
      <c r="D137" s="57">
        <v>125867.28134341195</v>
      </c>
      <c r="E137" s="57">
        <v>159295.69423232615</v>
      </c>
      <c r="F137" s="57">
        <v>169115.78639815931</v>
      </c>
      <c r="G137" s="57">
        <v>178855.21647515858</v>
      </c>
      <c r="H137" s="57">
        <v>176772.50980635357</v>
      </c>
      <c r="I137" s="57">
        <v>199576.17977985702</v>
      </c>
      <c r="J137" s="57">
        <v>191393.75081240994</v>
      </c>
      <c r="K137" s="57">
        <v>278589.73440121091</v>
      </c>
      <c r="L137" s="57">
        <v>277402.90573582676</v>
      </c>
      <c r="M137" s="57">
        <v>354169.09399201826</v>
      </c>
      <c r="N137" s="57">
        <v>360776.65484668844</v>
      </c>
      <c r="O137" s="57">
        <v>429226.88621213706</v>
      </c>
      <c r="P137" s="57">
        <v>481822.52278107515</v>
      </c>
      <c r="Q137" s="57">
        <v>483432.73418681946</v>
      </c>
      <c r="R137" s="57">
        <v>538547.90598490625</v>
      </c>
      <c r="S137" s="57">
        <v>588895.86429514503</v>
      </c>
      <c r="T137" s="57">
        <v>609528.79156863329</v>
      </c>
      <c r="U137" s="57">
        <v>611543.69165066618</v>
      </c>
      <c r="V137" s="57">
        <v>710837.68580628117</v>
      </c>
      <c r="W137" s="57">
        <v>771429.32355594169</v>
      </c>
      <c r="X137" s="57">
        <v>727087.93468950491</v>
      </c>
    </row>
    <row r="138" spans="1:24" x14ac:dyDescent="0.2">
      <c r="A138" s="61" t="s">
        <v>279</v>
      </c>
      <c r="B138" s="44" t="s">
        <v>171</v>
      </c>
      <c r="C138" s="57">
        <v>76852.510081897592</v>
      </c>
      <c r="D138" s="57">
        <v>68857.70007181642</v>
      </c>
      <c r="E138" s="57">
        <v>68834.829617231939</v>
      </c>
      <c r="F138" s="57">
        <v>79920.318750894265</v>
      </c>
      <c r="G138" s="57">
        <v>81712.026870531525</v>
      </c>
      <c r="H138" s="57">
        <v>76640.376044675999</v>
      </c>
      <c r="I138" s="57">
        <v>91723.082266023863</v>
      </c>
      <c r="J138" s="57">
        <v>87572.870031150247</v>
      </c>
      <c r="K138" s="57">
        <v>58227.309359506806</v>
      </c>
      <c r="L138" s="57">
        <v>59372.955748780041</v>
      </c>
      <c r="M138" s="57">
        <v>61335.261025722481</v>
      </c>
      <c r="N138" s="57">
        <v>81927.013531661563</v>
      </c>
      <c r="O138" s="57">
        <v>200163.95596740843</v>
      </c>
      <c r="P138" s="57">
        <v>198300.5859828933</v>
      </c>
      <c r="Q138" s="57">
        <v>214573.14702997968</v>
      </c>
      <c r="R138" s="57">
        <v>257889.6537617651</v>
      </c>
      <c r="S138" s="57">
        <v>315014.9215287391</v>
      </c>
      <c r="T138" s="57">
        <v>290181.98519876821</v>
      </c>
      <c r="U138" s="57">
        <v>277032.52567015711</v>
      </c>
      <c r="V138" s="57">
        <v>223253.21146475489</v>
      </c>
      <c r="W138" s="57">
        <v>329317.84088881721</v>
      </c>
      <c r="X138" s="57">
        <v>353322.3262270866</v>
      </c>
    </row>
    <row r="139" spans="1:24" x14ac:dyDescent="0.2">
      <c r="A139" s="58" t="s">
        <v>280</v>
      </c>
      <c r="B139" s="44" t="s">
        <v>172</v>
      </c>
      <c r="C139" s="57">
        <v>458315.52458324516</v>
      </c>
      <c r="D139" s="57">
        <v>487008.73035729048</v>
      </c>
      <c r="E139" s="57">
        <v>687768.95603872533</v>
      </c>
      <c r="F139" s="57">
        <v>761359.95891238865</v>
      </c>
      <c r="G139" s="57">
        <v>857599.11810494866</v>
      </c>
      <c r="H139" s="57">
        <v>905517.58972250763</v>
      </c>
      <c r="I139" s="57">
        <v>862640.39579031896</v>
      </c>
      <c r="J139" s="57">
        <v>817993.30217349529</v>
      </c>
      <c r="K139" s="57">
        <v>1022704.5983064001</v>
      </c>
      <c r="L139" s="57">
        <v>1147778.6116921382</v>
      </c>
      <c r="M139" s="57">
        <v>1228412.9238698161</v>
      </c>
      <c r="N139" s="57">
        <v>1412275.3776987325</v>
      </c>
      <c r="O139" s="57">
        <v>1537882.3889084689</v>
      </c>
      <c r="P139" s="57">
        <v>1628957.8019936471</v>
      </c>
      <c r="Q139" s="57">
        <v>1606477.902337756</v>
      </c>
      <c r="R139" s="57">
        <v>2088531.9967819396</v>
      </c>
      <c r="S139" s="57">
        <v>2081286.2534343051</v>
      </c>
      <c r="T139" s="57">
        <v>2154317.7609315277</v>
      </c>
      <c r="U139" s="57">
        <v>2165153.5532590887</v>
      </c>
      <c r="V139" s="57">
        <v>2202958.6032543536</v>
      </c>
      <c r="W139" s="57">
        <v>2193380.2833129568</v>
      </c>
      <c r="X139" s="57">
        <v>2231665.5815314646</v>
      </c>
    </row>
    <row r="140" spans="1:24" x14ac:dyDescent="0.2">
      <c r="A140" s="61" t="s">
        <v>224</v>
      </c>
      <c r="B140" s="44" t="s">
        <v>173</v>
      </c>
      <c r="C140" s="57">
        <v>332631.25458324514</v>
      </c>
      <c r="D140" s="57">
        <v>297150.10035729047</v>
      </c>
      <c r="E140" s="57">
        <v>376668.47528015694</v>
      </c>
      <c r="F140" s="57">
        <v>398563.12715382024</v>
      </c>
      <c r="G140" s="57">
        <v>431280.45634638023</v>
      </c>
      <c r="H140" s="57">
        <v>477558.36236396525</v>
      </c>
      <c r="I140" s="57">
        <v>464959.5787821291</v>
      </c>
      <c r="J140" s="57">
        <v>428661.02207349514</v>
      </c>
      <c r="K140" s="57">
        <v>735122.74174640002</v>
      </c>
      <c r="L140" s="57">
        <v>851568.78632339987</v>
      </c>
      <c r="M140" s="57">
        <v>948836.09533041017</v>
      </c>
      <c r="N140" s="57">
        <v>1135439.6991593265</v>
      </c>
      <c r="O140" s="57">
        <v>1304696.2348211193</v>
      </c>
      <c r="P140" s="57">
        <v>1403785.3410584144</v>
      </c>
      <c r="Q140" s="57">
        <v>1366396.3994090762</v>
      </c>
      <c r="R140" s="57">
        <v>1813330.8540286082</v>
      </c>
      <c r="S140" s="57">
        <v>1822164.1706809737</v>
      </c>
      <c r="T140" s="57">
        <v>1901788.7055581964</v>
      </c>
      <c r="U140" s="57">
        <v>1908002.6578857573</v>
      </c>
      <c r="V140" s="57">
        <v>1973913.8024186783</v>
      </c>
      <c r="W140" s="57">
        <v>1966439.2903019334</v>
      </c>
      <c r="X140" s="57">
        <v>1994353.6971581331</v>
      </c>
    </row>
    <row r="141" spans="1:24" x14ac:dyDescent="0.2">
      <c r="A141" s="61" t="s">
        <v>225</v>
      </c>
      <c r="B141" s="44" t="s">
        <v>174</v>
      </c>
      <c r="C141" s="57">
        <v>125684.26999999999</v>
      </c>
      <c r="D141" s="57">
        <v>189858.63</v>
      </c>
      <c r="E141" s="57">
        <v>311100.48075856845</v>
      </c>
      <c r="F141" s="57">
        <v>362796.83175856847</v>
      </c>
      <c r="G141" s="57">
        <v>426318.66175856843</v>
      </c>
      <c r="H141" s="57">
        <v>427959.22735854232</v>
      </c>
      <c r="I141" s="57">
        <v>397680.81700818986</v>
      </c>
      <c r="J141" s="57">
        <v>389332.28010000015</v>
      </c>
      <c r="K141" s="57">
        <v>287581.8565600001</v>
      </c>
      <c r="L141" s="57">
        <v>296209.82536873838</v>
      </c>
      <c r="M141" s="57">
        <v>279576.82853940607</v>
      </c>
      <c r="N141" s="57">
        <v>276835.67853940593</v>
      </c>
      <c r="O141" s="57">
        <v>233186.15408734948</v>
      </c>
      <c r="P141" s="57">
        <v>225172.46093523272</v>
      </c>
      <c r="Q141" s="57">
        <v>240081.50292867981</v>
      </c>
      <c r="R141" s="57">
        <v>275201.14275333146</v>
      </c>
      <c r="S141" s="57">
        <v>259122.08275333134</v>
      </c>
      <c r="T141" s="57">
        <v>252529.05537333139</v>
      </c>
      <c r="U141" s="57">
        <v>257150.89537333135</v>
      </c>
      <c r="V141" s="57">
        <v>229044.80083567512</v>
      </c>
      <c r="W141" s="57">
        <v>226940.99301102356</v>
      </c>
      <c r="X141" s="57">
        <v>237311.88437333136</v>
      </c>
    </row>
    <row r="142" spans="1:24" s="49" customFormat="1" x14ac:dyDescent="0.2">
      <c r="A142" s="60" t="s">
        <v>232</v>
      </c>
      <c r="B142" s="62" t="s">
        <v>175</v>
      </c>
      <c r="C142" s="63">
        <v>34619.139992795768</v>
      </c>
      <c r="D142" s="63">
        <v>38791.949406914995</v>
      </c>
      <c r="E142" s="63">
        <v>46455.570737225375</v>
      </c>
      <c r="F142" s="63">
        <v>63565.736471707824</v>
      </c>
      <c r="G142" s="63">
        <v>129633.48693205553</v>
      </c>
      <c r="H142" s="63">
        <v>85704.589975414041</v>
      </c>
      <c r="I142" s="63">
        <v>110259.8555277001</v>
      </c>
      <c r="J142" s="63">
        <v>96951.238479737032</v>
      </c>
      <c r="K142" s="63">
        <v>142271.51963138522</v>
      </c>
      <c r="L142" s="63">
        <v>172822.53335709058</v>
      </c>
      <c r="M142" s="63">
        <v>202586.9361754893</v>
      </c>
      <c r="N142" s="63">
        <v>168929.80295840569</v>
      </c>
      <c r="O142" s="63">
        <v>160388.15515000632</v>
      </c>
      <c r="P142" s="63">
        <v>153040.54170785885</v>
      </c>
      <c r="Q142" s="63">
        <v>135553.35276576362</v>
      </c>
      <c r="R142" s="63">
        <v>1445493.2835545647</v>
      </c>
      <c r="S142" s="63">
        <v>1588950.5450010458</v>
      </c>
      <c r="T142" s="63">
        <v>1876729.9088494815</v>
      </c>
      <c r="U142" s="63">
        <v>1921330.1829236711</v>
      </c>
      <c r="V142" s="63">
        <v>2182552.6444223826</v>
      </c>
      <c r="W142" s="63">
        <v>1954072.0451077514</v>
      </c>
      <c r="X142" s="63">
        <v>2157418.9636663264</v>
      </c>
    </row>
    <row r="143" spans="1:24" x14ac:dyDescent="0.2">
      <c r="A143" s="58" t="s">
        <v>233</v>
      </c>
      <c r="B143" s="44" t="s">
        <v>176</v>
      </c>
      <c r="C143" s="57">
        <v>0</v>
      </c>
      <c r="D143" s="57">
        <v>0</v>
      </c>
      <c r="E143" s="57">
        <v>0</v>
      </c>
      <c r="F143" s="57">
        <v>0</v>
      </c>
      <c r="G143" s="57">
        <v>0</v>
      </c>
      <c r="H143" s="57">
        <v>0</v>
      </c>
      <c r="I143" s="57">
        <v>0</v>
      </c>
      <c r="J143" s="57">
        <v>0</v>
      </c>
      <c r="K143" s="57">
        <v>0</v>
      </c>
      <c r="L143" s="57">
        <v>0</v>
      </c>
      <c r="M143" s="57">
        <v>0</v>
      </c>
      <c r="N143" s="57">
        <v>0</v>
      </c>
      <c r="O143" s="57">
        <v>0</v>
      </c>
      <c r="P143" s="57">
        <v>0</v>
      </c>
      <c r="Q143" s="57">
        <v>0</v>
      </c>
      <c r="R143" s="57">
        <v>1302139.5894683083</v>
      </c>
      <c r="S143" s="57">
        <v>1448944.6330080612</v>
      </c>
      <c r="T143" s="57">
        <v>1772684.39</v>
      </c>
      <c r="U143" s="57">
        <v>1770754.51</v>
      </c>
      <c r="V143" s="57">
        <v>2042839.47</v>
      </c>
      <c r="W143" s="57">
        <v>1771916.55</v>
      </c>
      <c r="X143" s="57">
        <v>1928276.76</v>
      </c>
    </row>
    <row r="144" spans="1:24" x14ac:dyDescent="0.2">
      <c r="A144" s="58" t="s">
        <v>234</v>
      </c>
      <c r="B144" s="44" t="s">
        <v>177</v>
      </c>
      <c r="C144" s="57">
        <v>0</v>
      </c>
      <c r="D144" s="57">
        <v>0</v>
      </c>
      <c r="E144" s="57">
        <v>0</v>
      </c>
      <c r="F144" s="57">
        <v>0</v>
      </c>
      <c r="G144" s="57">
        <v>0</v>
      </c>
      <c r="H144" s="57">
        <v>0</v>
      </c>
      <c r="I144" s="57">
        <v>0</v>
      </c>
      <c r="J144" s="57">
        <v>0</v>
      </c>
      <c r="K144" s="57">
        <v>0</v>
      </c>
      <c r="L144" s="57">
        <v>0</v>
      </c>
      <c r="M144" s="57">
        <v>0</v>
      </c>
      <c r="N144" s="57">
        <v>0</v>
      </c>
      <c r="O144" s="57">
        <v>0</v>
      </c>
      <c r="P144" s="57">
        <v>0</v>
      </c>
      <c r="Q144" s="57">
        <v>0</v>
      </c>
      <c r="R144" s="57">
        <v>0</v>
      </c>
      <c r="S144" s="57">
        <v>0</v>
      </c>
      <c r="T144" s="57">
        <v>0</v>
      </c>
      <c r="U144" s="57">
        <v>0</v>
      </c>
      <c r="V144" s="57">
        <v>0</v>
      </c>
      <c r="W144" s="57">
        <v>0</v>
      </c>
      <c r="X144" s="57">
        <v>0</v>
      </c>
    </row>
    <row r="145" spans="1:24" x14ac:dyDescent="0.2">
      <c r="A145" s="58" t="s">
        <v>281</v>
      </c>
      <c r="B145" s="44" t="s">
        <v>178</v>
      </c>
      <c r="C145" s="57">
        <v>34619.139992795768</v>
      </c>
      <c r="D145" s="57">
        <v>38791.949406914995</v>
      </c>
      <c r="E145" s="57">
        <v>46455.570737225375</v>
      </c>
      <c r="F145" s="57">
        <v>63565.736471707824</v>
      </c>
      <c r="G145" s="57">
        <v>129633.48693205553</v>
      </c>
      <c r="H145" s="57">
        <v>85704.589975414041</v>
      </c>
      <c r="I145" s="57">
        <v>110259.8555277001</v>
      </c>
      <c r="J145" s="57">
        <v>96951.238479737032</v>
      </c>
      <c r="K145" s="57">
        <v>142271.51963138522</v>
      </c>
      <c r="L145" s="57">
        <v>172822.53335709058</v>
      </c>
      <c r="M145" s="57">
        <v>202586.9361754893</v>
      </c>
      <c r="N145" s="57">
        <v>168929.80295840569</v>
      </c>
      <c r="O145" s="57">
        <v>160388.15515000632</v>
      </c>
      <c r="P145" s="57">
        <v>153040.54170785885</v>
      </c>
      <c r="Q145" s="57">
        <v>135553.35276576362</v>
      </c>
      <c r="R145" s="57">
        <v>143353.69408625647</v>
      </c>
      <c r="S145" s="57">
        <v>140005.91199298468</v>
      </c>
      <c r="T145" s="57">
        <v>104045.51884948155</v>
      </c>
      <c r="U145" s="57">
        <v>150575.67292367117</v>
      </c>
      <c r="V145" s="57">
        <v>139713.17442238258</v>
      </c>
      <c r="W145" s="57">
        <v>182155.4951077514</v>
      </c>
      <c r="X145" s="57">
        <v>229142.20366632615</v>
      </c>
    </row>
    <row r="146" spans="1:24" x14ac:dyDescent="0.2">
      <c r="A146" s="58" t="s">
        <v>236</v>
      </c>
      <c r="B146" s="44" t="s">
        <v>179</v>
      </c>
      <c r="C146" s="57">
        <v>0</v>
      </c>
      <c r="D146" s="57">
        <v>0</v>
      </c>
      <c r="E146" s="57">
        <v>0</v>
      </c>
      <c r="F146" s="57">
        <v>0</v>
      </c>
      <c r="G146" s="57">
        <v>0</v>
      </c>
      <c r="H146" s="57">
        <v>0</v>
      </c>
      <c r="I146" s="57">
        <v>0</v>
      </c>
      <c r="J146" s="57">
        <v>0</v>
      </c>
      <c r="K146" s="57">
        <v>0</v>
      </c>
      <c r="L146" s="57">
        <v>0</v>
      </c>
      <c r="M146" s="57">
        <v>0</v>
      </c>
      <c r="N146" s="57">
        <v>0</v>
      </c>
      <c r="O146" s="57">
        <v>0</v>
      </c>
      <c r="P146" s="57">
        <v>0</v>
      </c>
      <c r="Q146" s="57">
        <v>0</v>
      </c>
      <c r="R146" s="57">
        <v>0</v>
      </c>
      <c r="S146" s="57">
        <v>0</v>
      </c>
      <c r="T146" s="57">
        <v>0</v>
      </c>
      <c r="U146" s="57">
        <v>0</v>
      </c>
      <c r="V146" s="57">
        <v>0</v>
      </c>
      <c r="W146" s="57">
        <v>0</v>
      </c>
      <c r="X146" s="57">
        <v>0</v>
      </c>
    </row>
    <row r="147" spans="1:24" s="49" customFormat="1" x14ac:dyDescent="0.2">
      <c r="A147" s="60" t="s">
        <v>282</v>
      </c>
      <c r="B147" s="62" t="s">
        <v>180</v>
      </c>
      <c r="C147" s="63">
        <v>82000</v>
      </c>
      <c r="D147" s="63">
        <v>82000</v>
      </c>
      <c r="E147" s="63">
        <v>124000</v>
      </c>
      <c r="F147" s="63">
        <v>124000</v>
      </c>
      <c r="G147" s="63">
        <v>124000</v>
      </c>
      <c r="H147" s="63">
        <v>94000</v>
      </c>
      <c r="I147" s="63">
        <v>94000</v>
      </c>
      <c r="J147" s="63">
        <v>302923.21999999997</v>
      </c>
      <c r="K147" s="63">
        <v>435990.95</v>
      </c>
      <c r="L147" s="63">
        <v>436823.8</v>
      </c>
      <c r="M147" s="63">
        <v>517570.5</v>
      </c>
      <c r="N147" s="63">
        <v>959954.96</v>
      </c>
      <c r="O147" s="63">
        <v>1146831.33</v>
      </c>
      <c r="P147" s="63">
        <v>1123643.1000000001</v>
      </c>
      <c r="Q147" s="63">
        <v>1127046.23</v>
      </c>
      <c r="R147" s="63">
        <v>172000</v>
      </c>
      <c r="S147" s="63">
        <v>160000</v>
      </c>
      <c r="T147" s="63">
        <v>138000</v>
      </c>
      <c r="U147" s="63">
        <v>114000</v>
      </c>
      <c r="V147" s="63">
        <v>212000</v>
      </c>
      <c r="W147" s="63">
        <v>212000</v>
      </c>
      <c r="X147" s="63">
        <v>195834.71664</v>
      </c>
    </row>
    <row r="148" spans="1:24" x14ac:dyDescent="0.2">
      <c r="A148" s="58" t="s">
        <v>283</v>
      </c>
      <c r="B148" s="44" t="s">
        <v>181</v>
      </c>
      <c r="C148" s="57">
        <v>0</v>
      </c>
      <c r="D148" s="57">
        <v>0</v>
      </c>
      <c r="E148" s="57">
        <v>0</v>
      </c>
      <c r="F148" s="57">
        <v>0</v>
      </c>
      <c r="G148" s="57">
        <v>0</v>
      </c>
      <c r="H148" s="57">
        <v>0</v>
      </c>
      <c r="I148" s="57">
        <v>0</v>
      </c>
      <c r="J148" s="57">
        <v>208923.22</v>
      </c>
      <c r="K148" s="57">
        <v>335990.95</v>
      </c>
      <c r="L148" s="57">
        <v>315823.8</v>
      </c>
      <c r="M148" s="57">
        <v>406570.5</v>
      </c>
      <c r="N148" s="57">
        <v>816954.96</v>
      </c>
      <c r="O148" s="57">
        <v>989831.33</v>
      </c>
      <c r="P148" s="57">
        <v>966643.1</v>
      </c>
      <c r="Q148" s="57">
        <v>965046.23</v>
      </c>
      <c r="R148" s="57">
        <v>60000</v>
      </c>
      <c r="S148" s="57">
        <v>48000</v>
      </c>
      <c r="T148" s="57">
        <v>36000</v>
      </c>
      <c r="U148" s="57">
        <v>12000</v>
      </c>
      <c r="V148" s="57">
        <v>100000</v>
      </c>
      <c r="W148" s="57">
        <v>100000</v>
      </c>
      <c r="X148" s="57">
        <v>88000</v>
      </c>
    </row>
    <row r="149" spans="1:24" x14ac:dyDescent="0.2">
      <c r="A149" s="61" t="s">
        <v>224</v>
      </c>
      <c r="B149" s="44" t="s">
        <v>182</v>
      </c>
      <c r="C149" s="57">
        <v>0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57">
        <v>0</v>
      </c>
      <c r="M149" s="57">
        <v>0</v>
      </c>
      <c r="N149" s="57">
        <v>0</v>
      </c>
      <c r="O149" s="57">
        <v>0</v>
      </c>
      <c r="P149" s="57">
        <v>0</v>
      </c>
      <c r="Q149" s="57">
        <v>0</v>
      </c>
      <c r="R149" s="57">
        <v>0</v>
      </c>
      <c r="S149" s="57">
        <v>0</v>
      </c>
      <c r="T149" s="57">
        <v>0</v>
      </c>
      <c r="U149" s="57">
        <v>0</v>
      </c>
      <c r="V149" s="57">
        <v>0</v>
      </c>
      <c r="W149" s="57">
        <v>0</v>
      </c>
      <c r="X149" s="57">
        <v>0</v>
      </c>
    </row>
    <row r="150" spans="1:24" x14ac:dyDescent="0.2">
      <c r="A150" s="61" t="s">
        <v>225</v>
      </c>
      <c r="B150" s="44" t="s">
        <v>183</v>
      </c>
      <c r="C150" s="57">
        <v>0</v>
      </c>
      <c r="D150" s="57">
        <v>0</v>
      </c>
      <c r="E150" s="57">
        <v>0</v>
      </c>
      <c r="F150" s="57">
        <v>0</v>
      </c>
      <c r="G150" s="57">
        <v>0</v>
      </c>
      <c r="H150" s="57">
        <v>0</v>
      </c>
      <c r="I150" s="57">
        <v>0</v>
      </c>
      <c r="J150" s="57">
        <v>208923.22</v>
      </c>
      <c r="K150" s="57">
        <v>335990.95</v>
      </c>
      <c r="L150" s="57">
        <v>315823.8</v>
      </c>
      <c r="M150" s="57">
        <v>406570.5</v>
      </c>
      <c r="N150" s="57">
        <v>816954.96</v>
      </c>
      <c r="O150" s="57">
        <v>989831.33</v>
      </c>
      <c r="P150" s="57">
        <v>966643.1</v>
      </c>
      <c r="Q150" s="57">
        <v>965046.23</v>
      </c>
      <c r="R150" s="57">
        <v>60000</v>
      </c>
      <c r="S150" s="57">
        <v>48000</v>
      </c>
      <c r="T150" s="57">
        <v>36000</v>
      </c>
      <c r="U150" s="57">
        <v>12000</v>
      </c>
      <c r="V150" s="57">
        <v>100000</v>
      </c>
      <c r="W150" s="57">
        <v>100000</v>
      </c>
      <c r="X150" s="57">
        <v>88000</v>
      </c>
    </row>
    <row r="151" spans="1:24" x14ac:dyDescent="0.2">
      <c r="A151" s="58" t="s">
        <v>239</v>
      </c>
      <c r="B151" s="44" t="s">
        <v>184</v>
      </c>
      <c r="C151" s="57">
        <v>0</v>
      </c>
      <c r="D151" s="57">
        <v>0</v>
      </c>
      <c r="E151" s="57">
        <v>0</v>
      </c>
      <c r="F151" s="57">
        <v>0</v>
      </c>
      <c r="G151" s="57">
        <v>0</v>
      </c>
      <c r="H151" s="57">
        <v>0</v>
      </c>
      <c r="I151" s="57">
        <v>0</v>
      </c>
      <c r="J151" s="57">
        <v>0</v>
      </c>
      <c r="K151" s="57">
        <v>0</v>
      </c>
      <c r="L151" s="57">
        <v>0</v>
      </c>
      <c r="M151" s="57">
        <v>0</v>
      </c>
      <c r="N151" s="57">
        <v>0</v>
      </c>
      <c r="O151" s="57">
        <v>0</v>
      </c>
      <c r="P151" s="57">
        <v>0</v>
      </c>
      <c r="Q151" s="57">
        <v>0</v>
      </c>
      <c r="R151" s="57">
        <v>0</v>
      </c>
      <c r="S151" s="57">
        <v>0</v>
      </c>
      <c r="T151" s="57">
        <v>0</v>
      </c>
      <c r="U151" s="57">
        <v>0</v>
      </c>
      <c r="V151" s="57">
        <v>0</v>
      </c>
      <c r="W151" s="57">
        <v>0</v>
      </c>
      <c r="X151" s="57">
        <v>0</v>
      </c>
    </row>
    <row r="152" spans="1:24" x14ac:dyDescent="0.2">
      <c r="A152" s="61" t="s">
        <v>224</v>
      </c>
      <c r="B152" s="44" t="s">
        <v>185</v>
      </c>
      <c r="C152" s="57">
        <v>0</v>
      </c>
      <c r="D152" s="57">
        <v>0</v>
      </c>
      <c r="E152" s="57">
        <v>0</v>
      </c>
      <c r="F152" s="57">
        <v>0</v>
      </c>
      <c r="G152" s="57">
        <v>0</v>
      </c>
      <c r="H152" s="57">
        <v>0</v>
      </c>
      <c r="I152" s="57">
        <v>0</v>
      </c>
      <c r="J152" s="57">
        <v>0</v>
      </c>
      <c r="K152" s="57">
        <v>0</v>
      </c>
      <c r="L152" s="57">
        <v>0</v>
      </c>
      <c r="M152" s="57">
        <v>0</v>
      </c>
      <c r="N152" s="57">
        <v>0</v>
      </c>
      <c r="O152" s="57">
        <v>0</v>
      </c>
      <c r="P152" s="57">
        <v>0</v>
      </c>
      <c r="Q152" s="57">
        <v>0</v>
      </c>
      <c r="R152" s="57">
        <v>0</v>
      </c>
      <c r="S152" s="57">
        <v>0</v>
      </c>
      <c r="T152" s="57">
        <v>0</v>
      </c>
      <c r="U152" s="57">
        <v>0</v>
      </c>
      <c r="V152" s="57">
        <v>0</v>
      </c>
      <c r="W152" s="57">
        <v>0</v>
      </c>
      <c r="X152" s="57">
        <v>0</v>
      </c>
    </row>
    <row r="153" spans="1:24" x14ac:dyDescent="0.2">
      <c r="A153" s="61" t="s">
        <v>225</v>
      </c>
      <c r="B153" s="44" t="s">
        <v>186</v>
      </c>
      <c r="C153" s="57">
        <v>0</v>
      </c>
      <c r="D153" s="57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7">
        <v>0</v>
      </c>
      <c r="L153" s="57">
        <v>0</v>
      </c>
      <c r="M153" s="57">
        <v>0</v>
      </c>
      <c r="N153" s="57">
        <v>0</v>
      </c>
      <c r="O153" s="57">
        <v>0</v>
      </c>
      <c r="P153" s="57">
        <v>0</v>
      </c>
      <c r="Q153" s="57">
        <v>0</v>
      </c>
      <c r="R153" s="57">
        <v>0</v>
      </c>
      <c r="S153" s="57">
        <v>0</v>
      </c>
      <c r="T153" s="57">
        <v>0</v>
      </c>
      <c r="U153" s="57">
        <v>0</v>
      </c>
      <c r="V153" s="57">
        <v>0</v>
      </c>
      <c r="W153" s="57">
        <v>0</v>
      </c>
      <c r="X153" s="57">
        <v>0</v>
      </c>
    </row>
    <row r="154" spans="1:24" x14ac:dyDescent="0.2">
      <c r="A154" s="58" t="s">
        <v>240</v>
      </c>
      <c r="B154" s="44" t="s">
        <v>187</v>
      </c>
      <c r="C154" s="57">
        <v>82000</v>
      </c>
      <c r="D154" s="57">
        <v>82000</v>
      </c>
      <c r="E154" s="57">
        <v>124000</v>
      </c>
      <c r="F154" s="57">
        <v>124000</v>
      </c>
      <c r="G154" s="57">
        <v>124000</v>
      </c>
      <c r="H154" s="57">
        <v>94000</v>
      </c>
      <c r="I154" s="57">
        <v>94000</v>
      </c>
      <c r="J154" s="57">
        <v>94000</v>
      </c>
      <c r="K154" s="57">
        <v>100000</v>
      </c>
      <c r="L154" s="57">
        <v>121000</v>
      </c>
      <c r="M154" s="57">
        <v>111000</v>
      </c>
      <c r="N154" s="57">
        <v>143000</v>
      </c>
      <c r="O154" s="57">
        <v>157000</v>
      </c>
      <c r="P154" s="57">
        <v>157000</v>
      </c>
      <c r="Q154" s="57">
        <v>162000</v>
      </c>
      <c r="R154" s="57">
        <v>112000</v>
      </c>
      <c r="S154" s="57">
        <v>112000</v>
      </c>
      <c r="T154" s="57">
        <v>102000</v>
      </c>
      <c r="U154" s="57">
        <v>102000</v>
      </c>
      <c r="V154" s="57">
        <v>112000</v>
      </c>
      <c r="W154" s="57">
        <v>112000</v>
      </c>
      <c r="X154" s="57">
        <v>107834.71664</v>
      </c>
    </row>
    <row r="155" spans="1:24" x14ac:dyDescent="0.2">
      <c r="A155" s="61" t="s">
        <v>224</v>
      </c>
      <c r="B155" s="44" t="s">
        <v>188</v>
      </c>
      <c r="C155" s="57">
        <v>82000</v>
      </c>
      <c r="D155" s="57">
        <v>82000</v>
      </c>
      <c r="E155" s="57">
        <v>124000</v>
      </c>
      <c r="F155" s="57">
        <v>124000</v>
      </c>
      <c r="G155" s="57">
        <v>124000</v>
      </c>
      <c r="H155" s="57">
        <v>94000</v>
      </c>
      <c r="I155" s="57">
        <v>94000</v>
      </c>
      <c r="J155" s="57">
        <v>94000</v>
      </c>
      <c r="K155" s="57">
        <v>100000</v>
      </c>
      <c r="L155" s="57">
        <v>121000</v>
      </c>
      <c r="M155" s="57">
        <v>111000</v>
      </c>
      <c r="N155" s="57">
        <v>143000</v>
      </c>
      <c r="O155" s="57">
        <v>157000</v>
      </c>
      <c r="P155" s="57">
        <v>157000</v>
      </c>
      <c r="Q155" s="57">
        <v>162000</v>
      </c>
      <c r="R155" s="57">
        <v>112000</v>
      </c>
      <c r="S155" s="57">
        <v>112000</v>
      </c>
      <c r="T155" s="57">
        <v>102000</v>
      </c>
      <c r="U155" s="57">
        <v>102000</v>
      </c>
      <c r="V155" s="57">
        <v>112000</v>
      </c>
      <c r="W155" s="57">
        <v>112000</v>
      </c>
      <c r="X155" s="57">
        <v>107834.71664</v>
      </c>
    </row>
    <row r="156" spans="1:24" x14ac:dyDescent="0.2">
      <c r="A156" s="61" t="s">
        <v>284</v>
      </c>
      <c r="B156" s="44" t="s">
        <v>189</v>
      </c>
      <c r="C156" s="57">
        <v>0</v>
      </c>
      <c r="D156" s="57">
        <v>0</v>
      </c>
      <c r="E156" s="57">
        <v>0</v>
      </c>
      <c r="F156" s="57">
        <v>0</v>
      </c>
      <c r="G156" s="57">
        <v>0</v>
      </c>
      <c r="H156" s="57">
        <v>0</v>
      </c>
      <c r="I156" s="57">
        <v>0</v>
      </c>
      <c r="J156" s="57">
        <v>0</v>
      </c>
      <c r="K156" s="57">
        <v>0</v>
      </c>
      <c r="L156" s="57">
        <v>0</v>
      </c>
      <c r="M156" s="57">
        <v>0</v>
      </c>
      <c r="N156" s="57">
        <v>0</v>
      </c>
      <c r="O156" s="57">
        <v>0</v>
      </c>
      <c r="P156" s="57">
        <v>0</v>
      </c>
      <c r="Q156" s="57">
        <v>0</v>
      </c>
      <c r="R156" s="57">
        <v>0</v>
      </c>
      <c r="S156" s="57">
        <v>0</v>
      </c>
      <c r="T156" s="57">
        <v>0</v>
      </c>
      <c r="U156" s="57">
        <v>0</v>
      </c>
      <c r="V156" s="57">
        <v>0</v>
      </c>
      <c r="W156" s="57">
        <v>0</v>
      </c>
      <c r="X156" s="57">
        <v>0</v>
      </c>
    </row>
    <row r="157" spans="1:24" x14ac:dyDescent="0.2">
      <c r="A157" s="58" t="s">
        <v>280</v>
      </c>
      <c r="B157" s="44" t="s">
        <v>190</v>
      </c>
      <c r="C157" s="57">
        <v>0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57">
        <v>0</v>
      </c>
      <c r="M157" s="57">
        <v>0</v>
      </c>
      <c r="N157" s="57">
        <v>0</v>
      </c>
      <c r="O157" s="57">
        <v>0</v>
      </c>
      <c r="P157" s="57">
        <v>0</v>
      </c>
      <c r="Q157" s="57">
        <v>0</v>
      </c>
      <c r="R157" s="57">
        <v>0</v>
      </c>
      <c r="S157" s="57">
        <v>0</v>
      </c>
      <c r="T157" s="57">
        <v>0</v>
      </c>
      <c r="U157" s="57">
        <v>0</v>
      </c>
      <c r="V157" s="57">
        <v>0</v>
      </c>
      <c r="W157" s="57">
        <v>0</v>
      </c>
      <c r="X157" s="57">
        <v>0</v>
      </c>
    </row>
    <row r="158" spans="1:24" x14ac:dyDescent="0.2">
      <c r="A158" s="61" t="s">
        <v>278</v>
      </c>
      <c r="B158" s="44" t="s">
        <v>191</v>
      </c>
      <c r="C158" s="57">
        <v>0</v>
      </c>
      <c r="D158" s="57">
        <v>0</v>
      </c>
      <c r="E158" s="57">
        <v>0</v>
      </c>
      <c r="F158" s="57">
        <v>0</v>
      </c>
      <c r="G158" s="57">
        <v>0</v>
      </c>
      <c r="H158" s="57">
        <v>0</v>
      </c>
      <c r="I158" s="57">
        <v>0</v>
      </c>
      <c r="J158" s="57">
        <v>0</v>
      </c>
      <c r="K158" s="57">
        <v>0</v>
      </c>
      <c r="L158" s="57">
        <v>0</v>
      </c>
      <c r="M158" s="57">
        <v>0</v>
      </c>
      <c r="N158" s="57">
        <v>0</v>
      </c>
      <c r="O158" s="57">
        <v>0</v>
      </c>
      <c r="P158" s="57">
        <v>0</v>
      </c>
      <c r="Q158" s="57">
        <v>0</v>
      </c>
      <c r="R158" s="57">
        <v>0</v>
      </c>
      <c r="S158" s="57">
        <v>0</v>
      </c>
      <c r="T158" s="57">
        <v>0</v>
      </c>
      <c r="U158" s="57">
        <v>0</v>
      </c>
      <c r="V158" s="57">
        <v>0</v>
      </c>
      <c r="W158" s="57">
        <v>0</v>
      </c>
      <c r="X158" s="57">
        <v>0</v>
      </c>
    </row>
    <row r="159" spans="1:24" x14ac:dyDescent="0.2">
      <c r="A159" s="64" t="s">
        <v>225</v>
      </c>
      <c r="B159" s="65" t="s">
        <v>192</v>
      </c>
      <c r="C159" s="66">
        <v>0</v>
      </c>
      <c r="D159" s="66">
        <v>0</v>
      </c>
      <c r="E159" s="66">
        <v>0</v>
      </c>
      <c r="F159" s="66">
        <v>0</v>
      </c>
      <c r="G159" s="66">
        <v>0</v>
      </c>
      <c r="H159" s="66">
        <v>0</v>
      </c>
      <c r="I159" s="66">
        <v>0</v>
      </c>
      <c r="J159" s="66">
        <v>0</v>
      </c>
      <c r="K159" s="66">
        <v>0</v>
      </c>
      <c r="L159" s="66">
        <v>0</v>
      </c>
      <c r="M159" s="66">
        <v>0</v>
      </c>
      <c r="N159" s="66">
        <v>0</v>
      </c>
      <c r="O159" s="66">
        <v>0</v>
      </c>
      <c r="P159" s="66">
        <v>0</v>
      </c>
      <c r="Q159" s="66">
        <v>0</v>
      </c>
      <c r="R159" s="66">
        <v>0</v>
      </c>
      <c r="S159" s="66">
        <v>0</v>
      </c>
      <c r="T159" s="66">
        <v>0</v>
      </c>
      <c r="U159" s="66">
        <v>0</v>
      </c>
      <c r="V159" s="66">
        <v>0</v>
      </c>
      <c r="W159" s="66">
        <v>0</v>
      </c>
      <c r="X159" s="66">
        <v>0</v>
      </c>
    </row>
    <row r="160" spans="1:24" x14ac:dyDescent="0.2">
      <c r="B160" s="67"/>
    </row>
  </sheetData>
  <pageMargins left="0.25" right="0.25" top="0.75" bottom="0.75" header="0.3" footer="0.3"/>
  <pageSetup paperSize="9" scale="27" fitToHeight="0" orientation="portrait" r:id="rId1"/>
  <rowBreaks count="1" manualBreakCount="1">
    <brk id="91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DZ161"/>
  <sheetViews>
    <sheetView showGridLines="0" view="pageBreakPreview" zoomScale="90" zoomScaleNormal="100" zoomScaleSheetLayoutView="90" workbookViewId="0">
      <pane xSplit="3" ySplit="7" topLeftCell="DP8" activePane="bottomRight" state="frozen"/>
      <selection pane="topRight" activeCell="C1" sqref="C1"/>
      <selection pane="bottomLeft" activeCell="A8" sqref="A8"/>
      <selection pane="bottomRight" activeCell="B2" sqref="B2"/>
    </sheetView>
  </sheetViews>
  <sheetFormatPr defaultRowHeight="11.25" x14ac:dyDescent="0.2"/>
  <cols>
    <col min="1" max="1" width="17.28515625" style="126" bestFit="1" customWidth="1"/>
    <col min="2" max="2" width="49.28515625" style="28" customWidth="1"/>
    <col min="3" max="3" width="11.42578125" style="28" hidden="1" customWidth="1"/>
    <col min="4" max="4" width="16" style="28" customWidth="1"/>
    <col min="5" max="9" width="11.42578125" style="28" customWidth="1"/>
    <col min="10" max="10" width="16" style="28" customWidth="1"/>
    <col min="11" max="15" width="11.42578125" style="28" customWidth="1"/>
    <col min="16" max="16" width="16" style="28" customWidth="1"/>
    <col min="17" max="21" width="11.42578125" style="28" customWidth="1"/>
    <col min="22" max="22" width="16" style="28" customWidth="1"/>
    <col min="23" max="27" width="11.42578125" style="28" customWidth="1"/>
    <col min="28" max="28" width="16" style="28" customWidth="1"/>
    <col min="29" max="33" width="11.42578125" style="28" customWidth="1"/>
    <col min="34" max="34" width="16" style="28" customWidth="1"/>
    <col min="35" max="39" width="11.42578125" style="28" customWidth="1"/>
    <col min="40" max="40" width="16" style="28" customWidth="1"/>
    <col min="41" max="45" width="11.42578125" style="28" customWidth="1"/>
    <col min="46" max="46" width="16" style="28" customWidth="1"/>
    <col min="47" max="51" width="11.42578125" style="28" customWidth="1"/>
    <col min="52" max="52" width="16" style="28" customWidth="1"/>
    <col min="53" max="57" width="11.42578125" style="28" customWidth="1"/>
    <col min="58" max="58" width="16" style="28" customWidth="1"/>
    <col min="59" max="63" width="11.42578125" style="28" customWidth="1"/>
    <col min="64" max="64" width="16" style="28" customWidth="1"/>
    <col min="65" max="69" width="11.42578125" style="28" customWidth="1"/>
    <col min="70" max="70" width="16" style="28" customWidth="1"/>
    <col min="71" max="75" width="11.42578125" style="28" customWidth="1"/>
    <col min="76" max="76" width="17.85546875" style="28" customWidth="1"/>
    <col min="77" max="81" width="11.42578125" style="28" customWidth="1"/>
    <col min="82" max="82" width="16" style="28" customWidth="1"/>
    <col min="83" max="87" width="11.42578125" style="28" customWidth="1"/>
    <col min="88" max="88" width="16" style="28" customWidth="1"/>
    <col min="89" max="93" width="11.42578125" style="28" customWidth="1"/>
    <col min="94" max="94" width="16" style="28" customWidth="1"/>
    <col min="95" max="96" width="11.85546875" style="28" customWidth="1"/>
    <col min="97" max="97" width="13.42578125" style="28" customWidth="1"/>
    <col min="98" max="98" width="12.7109375" style="28" customWidth="1"/>
    <col min="99" max="99" width="10.140625" style="28" customWidth="1"/>
    <col min="100" max="100" width="16" style="28" customWidth="1"/>
    <col min="101" max="105" width="10.140625" style="28" customWidth="1"/>
    <col min="106" max="106" width="17" style="28" customWidth="1"/>
    <col min="107" max="108" width="11.85546875" style="28" customWidth="1"/>
    <col min="109" max="109" width="13.42578125" style="28" customWidth="1"/>
    <col min="110" max="110" width="12.7109375" style="28" customWidth="1"/>
    <col min="111" max="111" width="10.140625" style="28" customWidth="1"/>
    <col min="112" max="112" width="17" style="28" customWidth="1"/>
    <col min="113" max="114" width="11.85546875" style="28" customWidth="1"/>
    <col min="115" max="115" width="13.42578125" style="28" customWidth="1"/>
    <col min="116" max="116" width="12.7109375" style="28" customWidth="1"/>
    <col min="117" max="117" width="10.140625" style="28" customWidth="1"/>
    <col min="118" max="118" width="17" style="28" bestFit="1" customWidth="1"/>
    <col min="119" max="120" width="11.85546875" style="28" bestFit="1" customWidth="1"/>
    <col min="121" max="121" width="13.42578125" style="28" bestFit="1" customWidth="1"/>
    <col min="122" max="122" width="12.7109375" style="28" bestFit="1" customWidth="1"/>
    <col min="123" max="123" width="10.140625" style="28" customWidth="1"/>
    <col min="124" max="124" width="17" style="28" bestFit="1" customWidth="1"/>
    <col min="125" max="129" width="10.140625" style="28" customWidth="1"/>
    <col min="130" max="130" width="17" style="28" customWidth="1"/>
    <col min="131" max="16384" width="9.140625" style="28"/>
  </cols>
  <sheetData>
    <row r="1" spans="1:130" ht="12.75" x14ac:dyDescent="0.2">
      <c r="A1" s="140" t="s">
        <v>308</v>
      </c>
      <c r="B1" s="141"/>
      <c r="C1" s="141"/>
      <c r="D1" s="141"/>
      <c r="E1" s="142"/>
    </row>
    <row r="2" spans="1:130" ht="14.25" x14ac:dyDescent="0.2">
      <c r="B2" s="33" t="s">
        <v>314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9"/>
      <c r="CQ2" s="29"/>
      <c r="CR2" s="29"/>
      <c r="CS2" s="29"/>
      <c r="CT2" s="27"/>
      <c r="CU2" s="29"/>
      <c r="CV2" s="29"/>
      <c r="CW2" s="29"/>
      <c r="CX2" s="29"/>
      <c r="CY2" s="29"/>
      <c r="CZ2" s="29"/>
      <c r="DA2" s="29"/>
      <c r="DB2" s="29"/>
      <c r="DU2" s="29"/>
      <c r="DV2" s="29"/>
      <c r="DW2" s="29"/>
      <c r="DX2" s="29"/>
      <c r="DY2" s="29"/>
      <c r="DZ2" s="29"/>
    </row>
    <row r="3" spans="1:130" x14ac:dyDescent="0.2"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U3" s="30"/>
      <c r="DV3" s="30"/>
      <c r="DW3" s="30"/>
      <c r="DX3" s="30"/>
      <c r="DY3" s="30"/>
      <c r="DZ3" s="30"/>
    </row>
    <row r="4" spans="1:130" ht="12.75" x14ac:dyDescent="0.2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29"/>
      <c r="CQ4" s="29"/>
      <c r="CR4" s="29"/>
      <c r="CS4" s="29"/>
      <c r="CT4" s="29"/>
      <c r="CU4" s="32"/>
      <c r="CV4" s="29"/>
      <c r="CW4" s="32"/>
      <c r="CX4" s="32"/>
      <c r="CY4" s="32"/>
      <c r="CZ4" s="32"/>
      <c r="DA4" s="32"/>
      <c r="DB4" s="99"/>
      <c r="DC4" s="29"/>
      <c r="DD4" s="29"/>
      <c r="DE4" s="29"/>
      <c r="DF4" s="29"/>
      <c r="DG4" s="32"/>
      <c r="DH4" s="99"/>
      <c r="DI4" s="29"/>
      <c r="DJ4" s="29"/>
      <c r="DK4" s="29"/>
      <c r="DL4" s="29"/>
      <c r="DM4" s="32"/>
      <c r="DN4" s="99"/>
      <c r="DO4" s="29"/>
      <c r="DP4" s="29"/>
      <c r="DQ4" s="29"/>
      <c r="DR4" s="29"/>
      <c r="DS4" s="32"/>
      <c r="DT4" s="99"/>
      <c r="DU4" s="32"/>
      <c r="DV4" s="32"/>
      <c r="DW4" s="32"/>
      <c r="DX4" s="32"/>
      <c r="DY4" s="32"/>
      <c r="DZ4" s="99" t="s">
        <v>306</v>
      </c>
    </row>
    <row r="5" spans="1:130" s="69" customFormat="1" ht="13.5" customHeight="1" x14ac:dyDescent="0.2">
      <c r="A5" s="120"/>
      <c r="B5" s="144" t="s">
        <v>196</v>
      </c>
      <c r="C5" s="146" t="s">
        <v>307</v>
      </c>
      <c r="D5" s="143" t="s">
        <v>322</v>
      </c>
      <c r="E5" s="140" t="s">
        <v>308</v>
      </c>
      <c r="F5" s="141"/>
      <c r="G5" s="141"/>
      <c r="H5" s="141"/>
      <c r="I5" s="142"/>
      <c r="J5" s="143" t="s">
        <v>323</v>
      </c>
      <c r="K5" s="140" t="s">
        <v>308</v>
      </c>
      <c r="L5" s="141"/>
      <c r="M5" s="141"/>
      <c r="N5" s="141"/>
      <c r="O5" s="142"/>
      <c r="P5" s="143" t="s">
        <v>324</v>
      </c>
      <c r="Q5" s="140" t="s">
        <v>308</v>
      </c>
      <c r="R5" s="141"/>
      <c r="S5" s="141"/>
      <c r="T5" s="141"/>
      <c r="U5" s="142"/>
      <c r="V5" s="143" t="s">
        <v>325</v>
      </c>
      <c r="W5" s="140" t="s">
        <v>308</v>
      </c>
      <c r="X5" s="141"/>
      <c r="Y5" s="141"/>
      <c r="Z5" s="141"/>
      <c r="AA5" s="142"/>
      <c r="AB5" s="143" t="s">
        <v>326</v>
      </c>
      <c r="AC5" s="140" t="s">
        <v>308</v>
      </c>
      <c r="AD5" s="141"/>
      <c r="AE5" s="141"/>
      <c r="AF5" s="141"/>
      <c r="AG5" s="142"/>
      <c r="AH5" s="143" t="s">
        <v>327</v>
      </c>
      <c r="AI5" s="140" t="s">
        <v>308</v>
      </c>
      <c r="AJ5" s="141"/>
      <c r="AK5" s="141"/>
      <c r="AL5" s="141"/>
      <c r="AM5" s="142"/>
      <c r="AN5" s="143" t="s">
        <v>328</v>
      </c>
      <c r="AO5" s="140" t="s">
        <v>308</v>
      </c>
      <c r="AP5" s="141"/>
      <c r="AQ5" s="141"/>
      <c r="AR5" s="141"/>
      <c r="AS5" s="142"/>
      <c r="AT5" s="143" t="s">
        <v>329</v>
      </c>
      <c r="AU5" s="140" t="s">
        <v>308</v>
      </c>
      <c r="AV5" s="141"/>
      <c r="AW5" s="141"/>
      <c r="AX5" s="141"/>
      <c r="AY5" s="142"/>
      <c r="AZ5" s="143" t="s">
        <v>330</v>
      </c>
      <c r="BA5" s="140" t="s">
        <v>308</v>
      </c>
      <c r="BB5" s="141"/>
      <c r="BC5" s="141"/>
      <c r="BD5" s="141"/>
      <c r="BE5" s="142"/>
      <c r="BF5" s="143" t="s">
        <v>331</v>
      </c>
      <c r="BG5" s="140" t="s">
        <v>308</v>
      </c>
      <c r="BH5" s="141"/>
      <c r="BI5" s="141"/>
      <c r="BJ5" s="141"/>
      <c r="BK5" s="142"/>
      <c r="BL5" s="143" t="s">
        <v>332</v>
      </c>
      <c r="BM5" s="140" t="s">
        <v>308</v>
      </c>
      <c r="BN5" s="141"/>
      <c r="BO5" s="141"/>
      <c r="BP5" s="141"/>
      <c r="BQ5" s="142"/>
      <c r="BR5" s="143" t="s">
        <v>333</v>
      </c>
      <c r="BS5" s="140" t="s">
        <v>308</v>
      </c>
      <c r="BT5" s="141"/>
      <c r="BU5" s="141"/>
      <c r="BV5" s="141"/>
      <c r="BW5" s="142"/>
      <c r="BX5" s="148" t="s">
        <v>381</v>
      </c>
      <c r="BY5" s="140" t="s">
        <v>308</v>
      </c>
      <c r="BZ5" s="141"/>
      <c r="CA5" s="141"/>
      <c r="CB5" s="141"/>
      <c r="CC5" s="142"/>
      <c r="CD5" s="143" t="s">
        <v>334</v>
      </c>
      <c r="CE5" s="140" t="s">
        <v>308</v>
      </c>
      <c r="CF5" s="141"/>
      <c r="CG5" s="141"/>
      <c r="CH5" s="141"/>
      <c r="CI5" s="142"/>
      <c r="CJ5" s="143" t="s">
        <v>335</v>
      </c>
      <c r="CK5" s="140" t="s">
        <v>308</v>
      </c>
      <c r="CL5" s="141"/>
      <c r="CM5" s="141"/>
      <c r="CN5" s="141"/>
      <c r="CO5" s="142"/>
      <c r="CP5" s="143" t="s">
        <v>315</v>
      </c>
      <c r="CQ5" s="140" t="s">
        <v>308</v>
      </c>
      <c r="CR5" s="141"/>
      <c r="CS5" s="141"/>
      <c r="CT5" s="141"/>
      <c r="CU5" s="142"/>
      <c r="CV5" s="143" t="s">
        <v>318</v>
      </c>
      <c r="CW5" s="140" t="s">
        <v>308</v>
      </c>
      <c r="CX5" s="141"/>
      <c r="CY5" s="141"/>
      <c r="CZ5" s="141"/>
      <c r="DA5" s="142"/>
      <c r="DB5" s="143" t="s">
        <v>316</v>
      </c>
      <c r="DC5" s="140" t="s">
        <v>308</v>
      </c>
      <c r="DD5" s="141"/>
      <c r="DE5" s="141"/>
      <c r="DF5" s="141"/>
      <c r="DG5" s="142"/>
      <c r="DH5" s="143" t="s">
        <v>317</v>
      </c>
      <c r="DI5" s="140" t="s">
        <v>308</v>
      </c>
      <c r="DJ5" s="141"/>
      <c r="DK5" s="141"/>
      <c r="DL5" s="141"/>
      <c r="DM5" s="142"/>
      <c r="DN5" s="143" t="s">
        <v>319</v>
      </c>
      <c r="DO5" s="140" t="s">
        <v>308</v>
      </c>
      <c r="DP5" s="141"/>
      <c r="DQ5" s="141"/>
      <c r="DR5" s="141"/>
      <c r="DS5" s="142"/>
      <c r="DT5" s="143" t="s">
        <v>321</v>
      </c>
      <c r="DU5" s="140" t="s">
        <v>308</v>
      </c>
      <c r="DV5" s="141"/>
      <c r="DW5" s="141"/>
      <c r="DX5" s="141"/>
      <c r="DY5" s="142"/>
      <c r="DZ5" s="143" t="s">
        <v>404</v>
      </c>
    </row>
    <row r="6" spans="1:130" s="69" customFormat="1" ht="16.5" customHeight="1" x14ac:dyDescent="0.2">
      <c r="A6" s="120"/>
      <c r="B6" s="145"/>
      <c r="C6" s="147"/>
      <c r="D6" s="143"/>
      <c r="E6" s="88" t="s">
        <v>309</v>
      </c>
      <c r="F6" s="89" t="s">
        <v>310</v>
      </c>
      <c r="G6" s="89" t="s">
        <v>311</v>
      </c>
      <c r="H6" s="89" t="s">
        <v>312</v>
      </c>
      <c r="I6" s="90" t="s">
        <v>313</v>
      </c>
      <c r="J6" s="143"/>
      <c r="K6" s="88" t="s">
        <v>309</v>
      </c>
      <c r="L6" s="89" t="s">
        <v>310</v>
      </c>
      <c r="M6" s="89" t="s">
        <v>311</v>
      </c>
      <c r="N6" s="89" t="s">
        <v>312</v>
      </c>
      <c r="O6" s="90" t="s">
        <v>313</v>
      </c>
      <c r="P6" s="143"/>
      <c r="Q6" s="88" t="s">
        <v>309</v>
      </c>
      <c r="R6" s="89" t="s">
        <v>310</v>
      </c>
      <c r="S6" s="89" t="s">
        <v>311</v>
      </c>
      <c r="T6" s="89" t="s">
        <v>312</v>
      </c>
      <c r="U6" s="90" t="s">
        <v>313</v>
      </c>
      <c r="V6" s="143"/>
      <c r="W6" s="88" t="s">
        <v>309</v>
      </c>
      <c r="X6" s="89" t="s">
        <v>310</v>
      </c>
      <c r="Y6" s="89" t="s">
        <v>311</v>
      </c>
      <c r="Z6" s="89" t="s">
        <v>312</v>
      </c>
      <c r="AA6" s="90" t="s">
        <v>313</v>
      </c>
      <c r="AB6" s="143"/>
      <c r="AC6" s="88" t="s">
        <v>309</v>
      </c>
      <c r="AD6" s="89" t="s">
        <v>310</v>
      </c>
      <c r="AE6" s="89" t="s">
        <v>311</v>
      </c>
      <c r="AF6" s="89" t="s">
        <v>312</v>
      </c>
      <c r="AG6" s="90" t="s">
        <v>313</v>
      </c>
      <c r="AH6" s="143"/>
      <c r="AI6" s="88" t="s">
        <v>309</v>
      </c>
      <c r="AJ6" s="89" t="s">
        <v>310</v>
      </c>
      <c r="AK6" s="89" t="s">
        <v>311</v>
      </c>
      <c r="AL6" s="89" t="s">
        <v>312</v>
      </c>
      <c r="AM6" s="90" t="s">
        <v>313</v>
      </c>
      <c r="AN6" s="143"/>
      <c r="AO6" s="88" t="s">
        <v>309</v>
      </c>
      <c r="AP6" s="89" t="s">
        <v>310</v>
      </c>
      <c r="AQ6" s="89" t="s">
        <v>311</v>
      </c>
      <c r="AR6" s="89" t="s">
        <v>312</v>
      </c>
      <c r="AS6" s="90" t="s">
        <v>313</v>
      </c>
      <c r="AT6" s="143"/>
      <c r="AU6" s="88" t="s">
        <v>309</v>
      </c>
      <c r="AV6" s="89" t="s">
        <v>310</v>
      </c>
      <c r="AW6" s="89" t="s">
        <v>311</v>
      </c>
      <c r="AX6" s="89" t="s">
        <v>312</v>
      </c>
      <c r="AY6" s="90" t="s">
        <v>313</v>
      </c>
      <c r="AZ6" s="143"/>
      <c r="BA6" s="88" t="s">
        <v>309</v>
      </c>
      <c r="BB6" s="89" t="s">
        <v>310</v>
      </c>
      <c r="BC6" s="89" t="s">
        <v>311</v>
      </c>
      <c r="BD6" s="89" t="s">
        <v>312</v>
      </c>
      <c r="BE6" s="90" t="s">
        <v>313</v>
      </c>
      <c r="BF6" s="143"/>
      <c r="BG6" s="88" t="s">
        <v>309</v>
      </c>
      <c r="BH6" s="89" t="s">
        <v>310</v>
      </c>
      <c r="BI6" s="89" t="s">
        <v>311</v>
      </c>
      <c r="BJ6" s="89" t="s">
        <v>312</v>
      </c>
      <c r="BK6" s="90" t="s">
        <v>313</v>
      </c>
      <c r="BL6" s="143"/>
      <c r="BM6" s="88" t="s">
        <v>309</v>
      </c>
      <c r="BN6" s="89" t="s">
        <v>310</v>
      </c>
      <c r="BO6" s="89" t="s">
        <v>311</v>
      </c>
      <c r="BP6" s="89" t="s">
        <v>312</v>
      </c>
      <c r="BQ6" s="90" t="s">
        <v>313</v>
      </c>
      <c r="BR6" s="143"/>
      <c r="BS6" s="88" t="s">
        <v>309</v>
      </c>
      <c r="BT6" s="89" t="s">
        <v>310</v>
      </c>
      <c r="BU6" s="89" t="s">
        <v>311</v>
      </c>
      <c r="BV6" s="89" t="s">
        <v>312</v>
      </c>
      <c r="BW6" s="90" t="s">
        <v>313</v>
      </c>
      <c r="BX6" s="149"/>
      <c r="BY6" s="88" t="s">
        <v>309</v>
      </c>
      <c r="BZ6" s="89" t="s">
        <v>310</v>
      </c>
      <c r="CA6" s="89" t="s">
        <v>311</v>
      </c>
      <c r="CB6" s="89" t="s">
        <v>312</v>
      </c>
      <c r="CC6" s="90" t="s">
        <v>313</v>
      </c>
      <c r="CD6" s="143"/>
      <c r="CE6" s="88" t="s">
        <v>309</v>
      </c>
      <c r="CF6" s="89" t="s">
        <v>310</v>
      </c>
      <c r="CG6" s="89" t="s">
        <v>311</v>
      </c>
      <c r="CH6" s="89" t="s">
        <v>312</v>
      </c>
      <c r="CI6" s="90" t="s">
        <v>313</v>
      </c>
      <c r="CJ6" s="143"/>
      <c r="CK6" s="88" t="s">
        <v>309</v>
      </c>
      <c r="CL6" s="89" t="s">
        <v>310</v>
      </c>
      <c r="CM6" s="89" t="s">
        <v>311</v>
      </c>
      <c r="CN6" s="89" t="s">
        <v>312</v>
      </c>
      <c r="CO6" s="90" t="s">
        <v>313</v>
      </c>
      <c r="CP6" s="143"/>
      <c r="CQ6" s="88" t="s">
        <v>309</v>
      </c>
      <c r="CR6" s="89" t="s">
        <v>310</v>
      </c>
      <c r="CS6" s="89" t="s">
        <v>311</v>
      </c>
      <c r="CT6" s="89" t="s">
        <v>312</v>
      </c>
      <c r="CU6" s="90" t="s">
        <v>313</v>
      </c>
      <c r="CV6" s="143"/>
      <c r="CW6" s="88" t="s">
        <v>309</v>
      </c>
      <c r="CX6" s="89" t="s">
        <v>310</v>
      </c>
      <c r="CY6" s="89" t="s">
        <v>311</v>
      </c>
      <c r="CZ6" s="89" t="s">
        <v>312</v>
      </c>
      <c r="DA6" s="90" t="s">
        <v>313</v>
      </c>
      <c r="DB6" s="143"/>
      <c r="DC6" s="88" t="s">
        <v>309</v>
      </c>
      <c r="DD6" s="89" t="s">
        <v>310</v>
      </c>
      <c r="DE6" s="89" t="s">
        <v>311</v>
      </c>
      <c r="DF6" s="89" t="s">
        <v>312</v>
      </c>
      <c r="DG6" s="90" t="s">
        <v>313</v>
      </c>
      <c r="DH6" s="143"/>
      <c r="DI6" s="88" t="s">
        <v>309</v>
      </c>
      <c r="DJ6" s="89" t="s">
        <v>310</v>
      </c>
      <c r="DK6" s="89" t="s">
        <v>311</v>
      </c>
      <c r="DL6" s="89" t="s">
        <v>312</v>
      </c>
      <c r="DM6" s="90" t="s">
        <v>313</v>
      </c>
      <c r="DN6" s="143"/>
      <c r="DO6" s="88" t="s">
        <v>309</v>
      </c>
      <c r="DP6" s="89" t="s">
        <v>310</v>
      </c>
      <c r="DQ6" s="89" t="s">
        <v>311</v>
      </c>
      <c r="DR6" s="89" t="s">
        <v>312</v>
      </c>
      <c r="DS6" s="90" t="s">
        <v>313</v>
      </c>
      <c r="DT6" s="143"/>
      <c r="DU6" s="88" t="s">
        <v>309</v>
      </c>
      <c r="DV6" s="89" t="s">
        <v>310</v>
      </c>
      <c r="DW6" s="89" t="s">
        <v>311</v>
      </c>
      <c r="DX6" s="89" t="s">
        <v>312</v>
      </c>
      <c r="DY6" s="90" t="s">
        <v>313</v>
      </c>
      <c r="DZ6" s="143"/>
    </row>
    <row r="7" spans="1:130" s="69" customFormat="1" ht="6.75" customHeight="1" x14ac:dyDescent="0.2">
      <c r="A7" s="120"/>
      <c r="B7" s="70"/>
      <c r="C7" s="71"/>
      <c r="D7" s="101"/>
      <c r="E7" s="102"/>
      <c r="F7" s="103"/>
      <c r="G7" s="103"/>
      <c r="H7" s="103"/>
      <c r="I7" s="104"/>
      <c r="J7" s="101"/>
      <c r="K7" s="102"/>
      <c r="L7" s="103"/>
      <c r="M7" s="103"/>
      <c r="N7" s="103"/>
      <c r="O7" s="104"/>
      <c r="P7" s="101"/>
      <c r="Q7" s="102"/>
      <c r="R7" s="103"/>
      <c r="S7" s="103"/>
      <c r="T7" s="103"/>
      <c r="U7" s="104"/>
      <c r="V7" s="101"/>
      <c r="W7" s="102"/>
      <c r="X7" s="103"/>
      <c r="Y7" s="103"/>
      <c r="Z7" s="103"/>
      <c r="AA7" s="104"/>
      <c r="AB7" s="101"/>
      <c r="AC7" s="102"/>
      <c r="AD7" s="103"/>
      <c r="AE7" s="103"/>
      <c r="AF7" s="103"/>
      <c r="AG7" s="104"/>
      <c r="AH7" s="101"/>
      <c r="AI7" s="102"/>
      <c r="AJ7" s="103"/>
      <c r="AK7" s="103"/>
      <c r="AL7" s="103"/>
      <c r="AM7" s="104"/>
      <c r="AN7" s="101"/>
      <c r="AO7" s="102"/>
      <c r="AP7" s="103"/>
      <c r="AQ7" s="103"/>
      <c r="AR7" s="103"/>
      <c r="AS7" s="104"/>
      <c r="AT7" s="101"/>
      <c r="AU7" s="102"/>
      <c r="AV7" s="103"/>
      <c r="AW7" s="103"/>
      <c r="AX7" s="103"/>
      <c r="AY7" s="104"/>
      <c r="AZ7" s="101"/>
      <c r="BA7" s="102"/>
      <c r="BB7" s="103"/>
      <c r="BC7" s="103"/>
      <c r="BD7" s="103"/>
      <c r="BE7" s="104"/>
      <c r="BF7" s="101"/>
      <c r="BG7" s="102"/>
      <c r="BH7" s="103"/>
      <c r="BI7" s="103"/>
      <c r="BJ7" s="103"/>
      <c r="BK7" s="104"/>
      <c r="BL7" s="101"/>
      <c r="BM7" s="102"/>
      <c r="BN7" s="103"/>
      <c r="BO7" s="103"/>
      <c r="BP7" s="103"/>
      <c r="BQ7" s="104"/>
      <c r="BR7" s="101"/>
      <c r="BS7" s="102"/>
      <c r="BT7" s="103"/>
      <c r="BU7" s="103"/>
      <c r="BV7" s="103"/>
      <c r="BW7" s="104"/>
      <c r="BX7" s="101"/>
      <c r="BY7" s="102"/>
      <c r="BZ7" s="103"/>
      <c r="CA7" s="103"/>
      <c r="CB7" s="103"/>
      <c r="CC7" s="104"/>
      <c r="CD7" s="101"/>
      <c r="CE7" s="102"/>
      <c r="CF7" s="103"/>
      <c r="CG7" s="103"/>
      <c r="CH7" s="103"/>
      <c r="CI7" s="104"/>
      <c r="CJ7" s="101"/>
      <c r="CK7" s="102"/>
      <c r="CL7" s="103"/>
      <c r="CM7" s="103"/>
      <c r="CN7" s="103"/>
      <c r="CO7" s="104"/>
      <c r="CP7" s="72"/>
      <c r="CV7" s="72"/>
      <c r="DB7" s="72"/>
      <c r="DH7" s="72"/>
      <c r="DN7" s="72"/>
      <c r="DT7" s="72"/>
      <c r="DZ7" s="72"/>
    </row>
    <row r="8" spans="1:130" s="76" customFormat="1" ht="14.25" x14ac:dyDescent="0.2">
      <c r="A8" s="124" t="s">
        <v>362</v>
      </c>
      <c r="B8" s="46" t="s">
        <v>197</v>
      </c>
      <c r="C8" s="91" t="s">
        <v>41</v>
      </c>
      <c r="D8" s="92">
        <v>-1678290.6495790491</v>
      </c>
      <c r="E8" s="93">
        <v>-1379753.4741442041</v>
      </c>
      <c r="F8" s="93">
        <v>-1342945.5122546083</v>
      </c>
      <c r="G8" s="93">
        <v>191593.12504167433</v>
      </c>
      <c r="H8" s="93">
        <v>-1136790.2372917579</v>
      </c>
      <c r="I8" s="93">
        <v>-71095.210410925705</v>
      </c>
      <c r="J8" s="92">
        <v>-3058044.081033255</v>
      </c>
      <c r="K8" s="93">
        <v>-1760765.769065809</v>
      </c>
      <c r="L8" s="93">
        <v>-1906738.1361980513</v>
      </c>
      <c r="M8" s="93">
        <v>-115404.52813559536</v>
      </c>
      <c r="N8" s="93">
        <v>-524343.86286892532</v>
      </c>
      <c r="O8" s="93">
        <v>-2623.4419735913307</v>
      </c>
      <c r="P8" s="92">
        <v>-4794699.3388290592</v>
      </c>
      <c r="Q8" s="93">
        <v>-2041090.9367007916</v>
      </c>
      <c r="R8" s="93">
        <v>-1712624.7332130247</v>
      </c>
      <c r="S8" s="93">
        <v>-810297.01901032869</v>
      </c>
      <c r="T8" s="93">
        <v>-488809.38800648518</v>
      </c>
      <c r="U8" s="93">
        <v>17131.078954028842</v>
      </c>
      <c r="V8" s="92">
        <v>-6832192.2498344593</v>
      </c>
      <c r="W8" s="93">
        <v>-1316951.9948168425</v>
      </c>
      <c r="X8" s="93">
        <v>-1279436.7556806784</v>
      </c>
      <c r="Y8" s="93">
        <v>-362047.30709016137</v>
      </c>
      <c r="Z8" s="93">
        <v>-193858.6970468091</v>
      </c>
      <c r="AA8" s="93">
        <v>44575.288015372673</v>
      </c>
      <c r="AB8" s="92">
        <v>-8227996.2575652562</v>
      </c>
      <c r="AC8" s="93">
        <v>-1511343.7582792847</v>
      </c>
      <c r="AD8" s="93">
        <v>-1698835.2063839594</v>
      </c>
      <c r="AE8" s="93">
        <v>451624.36016016756</v>
      </c>
      <c r="AF8" s="93">
        <v>-677615.72972375876</v>
      </c>
      <c r="AG8" s="93">
        <v>47660.457999365637</v>
      </c>
      <c r="AH8" s="92">
        <v>-9739339.9586154558</v>
      </c>
      <c r="AI8" s="93">
        <v>-1573082.9916410756</v>
      </c>
      <c r="AJ8" s="93">
        <v>-1736789.8390634572</v>
      </c>
      <c r="AK8" s="93">
        <v>-561730.44584185397</v>
      </c>
      <c r="AL8" s="93">
        <v>-111446.6408570655</v>
      </c>
      <c r="AM8" s="93">
        <v>9386.9360544306619</v>
      </c>
      <c r="AN8" s="92">
        <v>-11312422.950256534</v>
      </c>
      <c r="AO8" s="93">
        <v>-1471664.8017870456</v>
      </c>
      <c r="AP8" s="93">
        <v>-2179569.5303638782</v>
      </c>
      <c r="AQ8" s="93">
        <v>-85829.131654312325</v>
      </c>
      <c r="AR8" s="93">
        <v>179466.7882806304</v>
      </c>
      <c r="AS8" s="93">
        <v>-94631.795670646476</v>
      </c>
      <c r="AT8" s="92">
        <v>-12783836.084718179</v>
      </c>
      <c r="AU8" s="93">
        <v>-1039081.891037975</v>
      </c>
      <c r="AV8" s="93">
        <v>-1647481.6420386136</v>
      </c>
      <c r="AW8" s="93">
        <v>48262.077397044275</v>
      </c>
      <c r="AX8" s="93">
        <v>-274671.24039747968</v>
      </c>
      <c r="AY8" s="93">
        <v>44638.767468667043</v>
      </c>
      <c r="AZ8" s="92">
        <v>-14219393.390850741</v>
      </c>
      <c r="BA8" s="93">
        <v>-1656413.4792297715</v>
      </c>
      <c r="BB8" s="93">
        <v>-800748.78021847596</v>
      </c>
      <c r="BC8" s="93">
        <v>587480.66271932388</v>
      </c>
      <c r="BD8" s="93">
        <v>-852461.06500469777</v>
      </c>
      <c r="BE8" s="93">
        <v>209662.99612268567</v>
      </c>
      <c r="BF8" s="92">
        <v>-15875806.870030513</v>
      </c>
      <c r="BG8" s="93">
        <v>-1876255.7034236537</v>
      </c>
      <c r="BH8" s="93">
        <v>-236164.45843365177</v>
      </c>
      <c r="BI8" s="93">
        <v>48848.459714319062</v>
      </c>
      <c r="BJ8" s="93">
        <v>-1025997.4465001256</v>
      </c>
      <c r="BK8" s="93">
        <v>-82557.159843448986</v>
      </c>
      <c r="BL8" s="92">
        <v>-17752062.573064163</v>
      </c>
      <c r="BM8" s="93">
        <v>-1823618.2486398956</v>
      </c>
      <c r="BN8" s="93">
        <v>-794187.90464981133</v>
      </c>
      <c r="BO8" s="93">
        <v>-20428.186947586561</v>
      </c>
      <c r="BP8" s="93">
        <v>-1283431.0172944055</v>
      </c>
      <c r="BQ8" s="93">
        <v>54865.150422682636</v>
      </c>
      <c r="BR8" s="92">
        <v>-19148987.747742981</v>
      </c>
      <c r="BS8" s="93">
        <v>-1291063.886305332</v>
      </c>
      <c r="BT8" s="93">
        <v>-565656.79475365486</v>
      </c>
      <c r="BU8" s="93">
        <v>21331.293110993334</v>
      </c>
      <c r="BV8" s="93">
        <v>-575248.13995926967</v>
      </c>
      <c r="BW8" s="93">
        <v>149085.92592404416</v>
      </c>
      <c r="BX8" s="92">
        <v>-20440051.63207284</v>
      </c>
      <c r="BY8" s="93">
        <v>-986709.95930824254</v>
      </c>
      <c r="BZ8" s="93">
        <v>524374.79869466636</v>
      </c>
      <c r="CA8" s="93">
        <v>15939.016939463958</v>
      </c>
      <c r="CB8" s="93">
        <v>-66235.910258135526</v>
      </c>
      <c r="CC8" s="93">
        <v>6392.5961903224961</v>
      </c>
      <c r="CD8" s="92">
        <v>-21424816.625827476</v>
      </c>
      <c r="CE8" s="93">
        <v>-1360980.0108531155</v>
      </c>
      <c r="CF8" s="93">
        <v>323818.85005615279</v>
      </c>
      <c r="CG8" s="93">
        <v>-26260.154721474228</v>
      </c>
      <c r="CH8" s="93">
        <v>-352270.12023789005</v>
      </c>
      <c r="CI8" s="93">
        <v>37181.856218382251</v>
      </c>
      <c r="CJ8" s="92">
        <v>-22785796.826680593</v>
      </c>
      <c r="CK8" s="93">
        <v>-703710.72837513674</v>
      </c>
      <c r="CL8" s="93">
        <v>492522.72497530712</v>
      </c>
      <c r="CM8" s="93">
        <v>-34306.787206294204</v>
      </c>
      <c r="CN8" s="93">
        <v>-296117.73869737325</v>
      </c>
      <c r="CO8" s="93">
        <v>84660.99980775507</v>
      </c>
      <c r="CP8" s="92">
        <v>-23489507.555055726</v>
      </c>
      <c r="CQ8" s="93">
        <v>-199666.27940721728</v>
      </c>
      <c r="CR8" s="93">
        <v>-184242.50598662562</v>
      </c>
      <c r="CS8" s="93">
        <v>-40309.424190654259</v>
      </c>
      <c r="CT8" s="93">
        <v>-394257.25946229091</v>
      </c>
      <c r="CU8" s="93">
        <v>50657.898259102469</v>
      </c>
      <c r="CV8" s="92">
        <v>-23689173.829859428</v>
      </c>
      <c r="CW8" s="93">
        <v>-371517.49959092273</v>
      </c>
      <c r="CX8" s="93">
        <v>126007.28053799485</v>
      </c>
      <c r="CY8" s="93">
        <v>20482.245560898406</v>
      </c>
      <c r="CZ8" s="93">
        <v>-344821.98662827211</v>
      </c>
      <c r="DA8" s="93">
        <v>78629.845374445169</v>
      </c>
      <c r="DB8" s="92">
        <v>-24060691.329450354</v>
      </c>
      <c r="DC8" s="93">
        <v>-269548.9865221408</v>
      </c>
      <c r="DD8" s="93">
        <v>71897.244437566143</v>
      </c>
      <c r="DE8" s="93">
        <v>62821.687762384092</v>
      </c>
      <c r="DF8" s="93">
        <v>-307160.76753683382</v>
      </c>
      <c r="DG8" s="93">
        <v>46687.263979429001</v>
      </c>
      <c r="DH8" s="92">
        <v>-24330240.315972496</v>
      </c>
      <c r="DI8" s="93">
        <v>-206964.16434834513</v>
      </c>
      <c r="DJ8" s="93">
        <v>173295.00282056083</v>
      </c>
      <c r="DK8" s="93">
        <v>126493.16491060078</v>
      </c>
      <c r="DL8" s="93">
        <v>-231088.610172446</v>
      </c>
      <c r="DM8" s="93">
        <v>83728.428952115937</v>
      </c>
      <c r="DN8" s="92">
        <v>-24537204.4803208</v>
      </c>
      <c r="DO8" s="93">
        <v>-107730.12562505873</v>
      </c>
      <c r="DP8" s="93">
        <v>115974.23128333795</v>
      </c>
      <c r="DQ8" s="93">
        <v>71097.835584565735</v>
      </c>
      <c r="DR8" s="93">
        <v>-124112.98712679044</v>
      </c>
      <c r="DS8" s="93">
        <v>61733.69523450447</v>
      </c>
      <c r="DT8" s="92">
        <v>-24644921.434124112</v>
      </c>
      <c r="DU8" s="93">
        <v>-402913.95165483444</v>
      </c>
      <c r="DV8" s="93">
        <v>157803.84445944719</v>
      </c>
      <c r="DW8" s="93">
        <v>35415.472110706673</v>
      </c>
      <c r="DX8" s="93">
        <v>-210099.77691029225</v>
      </c>
      <c r="DY8" s="93">
        <v>-66647.193751601226</v>
      </c>
      <c r="DZ8" s="92">
        <v>-25103422.432288282</v>
      </c>
    </row>
    <row r="9" spans="1:130" s="69" customFormat="1" ht="6.75" customHeight="1" x14ac:dyDescent="0.2">
      <c r="A9" s="127"/>
      <c r="B9" s="50"/>
      <c r="C9" s="77"/>
      <c r="D9" s="78"/>
      <c r="E9" s="79"/>
      <c r="F9" s="79"/>
      <c r="G9" s="79"/>
      <c r="H9" s="79"/>
      <c r="I9" s="79"/>
      <c r="J9" s="78"/>
      <c r="K9" s="79"/>
      <c r="L9" s="79"/>
      <c r="M9" s="79"/>
      <c r="N9" s="79"/>
      <c r="O9" s="79"/>
      <c r="P9" s="78"/>
      <c r="Q9" s="79"/>
      <c r="R9" s="79"/>
      <c r="S9" s="79"/>
      <c r="T9" s="79"/>
      <c r="U9" s="79"/>
      <c r="V9" s="78"/>
      <c r="W9" s="79"/>
      <c r="X9" s="79"/>
      <c r="Y9" s="79"/>
      <c r="Z9" s="79"/>
      <c r="AA9" s="79"/>
      <c r="AB9" s="78"/>
      <c r="AC9" s="79"/>
      <c r="AD9" s="79"/>
      <c r="AE9" s="79"/>
      <c r="AF9" s="79"/>
      <c r="AG9" s="79"/>
      <c r="AH9" s="78"/>
      <c r="AI9" s="79"/>
      <c r="AJ9" s="79"/>
      <c r="AK9" s="79"/>
      <c r="AL9" s="79"/>
      <c r="AM9" s="79"/>
      <c r="AN9" s="78"/>
      <c r="AO9" s="79"/>
      <c r="AP9" s="79"/>
      <c r="AQ9" s="79"/>
      <c r="AR9" s="79"/>
      <c r="AS9" s="79"/>
      <c r="AT9" s="78"/>
      <c r="AU9" s="79"/>
      <c r="AV9" s="79"/>
      <c r="AW9" s="79"/>
      <c r="AX9" s="79"/>
      <c r="AY9" s="79"/>
      <c r="AZ9" s="78"/>
      <c r="BA9" s="79"/>
      <c r="BB9" s="79"/>
      <c r="BC9" s="79"/>
      <c r="BD9" s="79"/>
      <c r="BE9" s="79"/>
      <c r="BF9" s="78"/>
      <c r="BG9" s="79"/>
      <c r="BH9" s="79"/>
      <c r="BI9" s="79"/>
      <c r="BJ9" s="79"/>
      <c r="BK9" s="79"/>
      <c r="BL9" s="78"/>
      <c r="BM9" s="79"/>
      <c r="BN9" s="79"/>
      <c r="BO9" s="79"/>
      <c r="BP9" s="79"/>
      <c r="BQ9" s="79"/>
      <c r="BR9" s="78"/>
      <c r="BS9" s="79"/>
      <c r="BT9" s="79"/>
      <c r="BU9" s="79"/>
      <c r="BV9" s="79"/>
      <c r="BW9" s="79"/>
      <c r="BX9" s="78"/>
      <c r="BY9" s="79"/>
      <c r="BZ9" s="79"/>
      <c r="CA9" s="79"/>
      <c r="CB9" s="79"/>
      <c r="CC9" s="79"/>
      <c r="CD9" s="78"/>
      <c r="CE9" s="79"/>
      <c r="CF9" s="79"/>
      <c r="CG9" s="79"/>
      <c r="CH9" s="79"/>
      <c r="CI9" s="79"/>
      <c r="CJ9" s="78"/>
      <c r="CK9" s="79"/>
      <c r="CL9" s="79"/>
      <c r="CM9" s="79"/>
      <c r="CN9" s="79"/>
      <c r="CO9" s="79"/>
      <c r="CP9" s="78"/>
      <c r="CQ9" s="79"/>
      <c r="CR9" s="79"/>
      <c r="CS9" s="79"/>
      <c r="CT9" s="79"/>
      <c r="CU9" s="79"/>
      <c r="CV9" s="78"/>
      <c r="CW9" s="79"/>
      <c r="CX9" s="79"/>
      <c r="CY9" s="79"/>
      <c r="CZ9" s="79"/>
      <c r="DA9" s="79"/>
      <c r="DB9" s="78"/>
      <c r="DC9" s="79"/>
      <c r="DD9" s="79"/>
      <c r="DE9" s="79"/>
      <c r="DF9" s="79"/>
      <c r="DG9" s="79"/>
      <c r="DH9" s="78"/>
      <c r="DI9" s="79"/>
      <c r="DJ9" s="79"/>
      <c r="DK9" s="79"/>
      <c r="DL9" s="79"/>
      <c r="DM9" s="79"/>
      <c r="DN9" s="78"/>
      <c r="DO9" s="79"/>
      <c r="DP9" s="79"/>
      <c r="DQ9" s="79"/>
      <c r="DR9" s="79"/>
      <c r="DS9" s="79"/>
      <c r="DT9" s="78"/>
      <c r="DU9" s="79"/>
      <c r="DV9" s="79"/>
      <c r="DW9" s="79"/>
      <c r="DX9" s="79"/>
      <c r="DY9" s="79"/>
      <c r="DZ9" s="78"/>
    </row>
    <row r="10" spans="1:130" s="76" customFormat="1" ht="14.25" x14ac:dyDescent="0.2">
      <c r="A10" s="128" t="s">
        <v>360</v>
      </c>
      <c r="B10" s="46" t="s">
        <v>198</v>
      </c>
      <c r="C10" s="91" t="s">
        <v>42</v>
      </c>
      <c r="D10" s="92">
        <v>6549066.2169315638</v>
      </c>
      <c r="E10" s="93">
        <v>19943.122223270613</v>
      </c>
      <c r="F10" s="93">
        <v>-434726.90470247925</v>
      </c>
      <c r="G10" s="93">
        <v>363594.63519952068</v>
      </c>
      <c r="H10" s="93">
        <v>-898958.54450392909</v>
      </c>
      <c r="I10" s="93">
        <v>10574.218458744685</v>
      </c>
      <c r="J10" s="92">
        <v>6569009.3818448344</v>
      </c>
      <c r="K10" s="93">
        <v>49271.396872837213</v>
      </c>
      <c r="L10" s="93">
        <v>-272679.40315732197</v>
      </c>
      <c r="M10" s="93">
        <v>-209675.89072220237</v>
      </c>
      <c r="N10" s="93">
        <v>-257729.39237275833</v>
      </c>
      <c r="O10" s="93">
        <v>1011.8830147654462</v>
      </c>
      <c r="P10" s="92">
        <v>6618280.7787176743</v>
      </c>
      <c r="Q10" s="93">
        <v>-666454.76664351299</v>
      </c>
      <c r="R10" s="93">
        <v>-491842.28084832407</v>
      </c>
      <c r="S10" s="93">
        <v>-834031.49871888838</v>
      </c>
      <c r="T10" s="93">
        <v>-295957.56535779836</v>
      </c>
      <c r="U10" s="93">
        <v>1867.4537064792821</v>
      </c>
      <c r="V10" s="92">
        <v>5953824.7160395551</v>
      </c>
      <c r="W10" s="93">
        <v>-405744.79418330803</v>
      </c>
      <c r="X10" s="93">
        <v>-364635.07153567381</v>
      </c>
      <c r="Y10" s="93">
        <v>-309448.90823883214</v>
      </c>
      <c r="Z10" s="93">
        <v>-172859.61314737768</v>
      </c>
      <c r="AA10" s="93">
        <v>-32616.679336858182</v>
      </c>
      <c r="AB10" s="92">
        <v>5420282.014337793</v>
      </c>
      <c r="AC10" s="93">
        <v>254269.51097291367</v>
      </c>
      <c r="AD10" s="93">
        <v>238302.25201374391</v>
      </c>
      <c r="AE10" s="93">
        <v>419691.30999306159</v>
      </c>
      <c r="AF10" s="93">
        <v>-834658.75277556712</v>
      </c>
      <c r="AG10" s="93">
        <v>65348.882405569573</v>
      </c>
      <c r="AH10" s="92">
        <v>5674551.5792007046</v>
      </c>
      <c r="AI10" s="93">
        <v>-629107.08623181842</v>
      </c>
      <c r="AJ10" s="93">
        <v>-382690.64679284336</v>
      </c>
      <c r="AK10" s="93">
        <v>-628969.67331324494</v>
      </c>
      <c r="AL10" s="93">
        <v>-383889.70021100255</v>
      </c>
      <c r="AM10" s="93">
        <v>-61054.063981597945</v>
      </c>
      <c r="AN10" s="92">
        <v>5045444.4929688862</v>
      </c>
      <c r="AO10" s="93">
        <v>72576.977512658093</v>
      </c>
      <c r="AP10" s="93">
        <v>-419321.90767707722</v>
      </c>
      <c r="AQ10" s="93">
        <v>-173496.51903532728</v>
      </c>
      <c r="AR10" s="93">
        <v>292.24784137078677</v>
      </c>
      <c r="AS10" s="93">
        <v>-43795.711237468902</v>
      </c>
      <c r="AT10" s="92">
        <v>5118273.1378069492</v>
      </c>
      <c r="AU10" s="93">
        <v>1261764.7947893166</v>
      </c>
      <c r="AV10" s="93">
        <v>971271.72371253092</v>
      </c>
      <c r="AW10" s="93">
        <v>82841.313113803204</v>
      </c>
      <c r="AX10" s="93">
        <v>-229264.74092134504</v>
      </c>
      <c r="AY10" s="93">
        <v>-6946.5994953228674</v>
      </c>
      <c r="AZ10" s="92">
        <v>6380072.9814162664</v>
      </c>
      <c r="BA10" s="93">
        <v>-832419.64120352431</v>
      </c>
      <c r="BB10" s="93">
        <v>105934.27276180539</v>
      </c>
      <c r="BC10" s="93">
        <v>595882.34506045037</v>
      </c>
      <c r="BD10" s="93">
        <v>-808577.27535508131</v>
      </c>
      <c r="BE10" s="93">
        <v>74688.309177908333</v>
      </c>
      <c r="BF10" s="92">
        <v>5547653.3402127419</v>
      </c>
      <c r="BG10" s="93">
        <v>-905019.23331763165</v>
      </c>
      <c r="BH10" s="93">
        <v>289604.79502700194</v>
      </c>
      <c r="BI10" s="93">
        <v>-7102.9074389603184</v>
      </c>
      <c r="BJ10" s="93">
        <v>-470494.42872138409</v>
      </c>
      <c r="BK10" s="93">
        <v>-136641.5968235429</v>
      </c>
      <c r="BL10" s="92">
        <v>4642634.1072851112</v>
      </c>
      <c r="BM10" s="93">
        <v>-604264.74937226973</v>
      </c>
      <c r="BN10" s="93">
        <v>-109836.603751813</v>
      </c>
      <c r="BO10" s="93">
        <v>-7584.2597318510961</v>
      </c>
      <c r="BP10" s="93">
        <v>-699778.51172454096</v>
      </c>
      <c r="BQ10" s="93">
        <v>-6628.6373689646607</v>
      </c>
      <c r="BR10" s="92">
        <v>4465062.4318739166</v>
      </c>
      <c r="BS10" s="93">
        <v>-460002.10324240156</v>
      </c>
      <c r="BT10" s="93">
        <v>160268.8098894523</v>
      </c>
      <c r="BU10" s="93">
        <v>23154.45</v>
      </c>
      <c r="BV10" s="93">
        <v>-334177.12703056296</v>
      </c>
      <c r="BW10" s="93">
        <v>11327.934236153957</v>
      </c>
      <c r="BX10" s="92">
        <v>4005060.3306070021</v>
      </c>
      <c r="BY10" s="93">
        <v>-94471.007096658228</v>
      </c>
      <c r="BZ10" s="93">
        <v>-297018.31636891735</v>
      </c>
      <c r="CA10" s="93">
        <v>136.54519576498262</v>
      </c>
      <c r="CB10" s="93">
        <v>0</v>
      </c>
      <c r="CC10" s="93">
        <v>26804.583114013934</v>
      </c>
      <c r="CD10" s="92">
        <v>3910589.3235103432</v>
      </c>
      <c r="CE10" s="93">
        <v>-774803.13039678975</v>
      </c>
      <c r="CF10" s="93">
        <v>291158.92706830858</v>
      </c>
      <c r="CG10" s="93">
        <v>-46795.463467712179</v>
      </c>
      <c r="CH10" s="93">
        <v>257456.46312864948</v>
      </c>
      <c r="CI10" s="93">
        <v>1507.5390665624782</v>
      </c>
      <c r="CJ10" s="92">
        <v>3135786.0031135529</v>
      </c>
      <c r="CK10" s="93">
        <v>433185.46151174593</v>
      </c>
      <c r="CL10" s="93">
        <v>-595601.26371754205</v>
      </c>
      <c r="CM10" s="93">
        <v>-29034.277778483982</v>
      </c>
      <c r="CN10" s="93">
        <v>-80323.171343032634</v>
      </c>
      <c r="CO10" s="93">
        <v>-53037.563770538531</v>
      </c>
      <c r="CP10" s="92">
        <v>3568971.464625299</v>
      </c>
      <c r="CQ10" s="93">
        <v>-131564.60227018036</v>
      </c>
      <c r="CR10" s="93">
        <v>-270658.98631333961</v>
      </c>
      <c r="CS10" s="93">
        <v>-65728.27115993145</v>
      </c>
      <c r="CT10" s="93">
        <v>-240155.46048665693</v>
      </c>
      <c r="CU10" s="93">
        <v>-96339.856936931596</v>
      </c>
      <c r="CV10" s="92">
        <v>3437406.8669586321</v>
      </c>
      <c r="CW10" s="93">
        <v>-437862.26665077126</v>
      </c>
      <c r="CX10" s="93">
        <v>202646.11586559331</v>
      </c>
      <c r="CY10" s="93">
        <v>5510.5950650000004</v>
      </c>
      <c r="CZ10" s="93">
        <v>-222183.61725211027</v>
      </c>
      <c r="DA10" s="93">
        <v>-18742.805238068308</v>
      </c>
      <c r="DB10" s="92">
        <v>2999544.6003078613</v>
      </c>
      <c r="DC10" s="93">
        <v>660263.18431708834</v>
      </c>
      <c r="DD10" s="93">
        <v>-795028.33928053873</v>
      </c>
      <c r="DE10" s="93">
        <v>19564.931152137528</v>
      </c>
      <c r="DF10" s="93">
        <v>-218942.36841803478</v>
      </c>
      <c r="DG10" s="93">
        <v>64612.208592000854</v>
      </c>
      <c r="DH10" s="92">
        <v>3659807.78462495</v>
      </c>
      <c r="DI10" s="93">
        <v>-424861.56446022494</v>
      </c>
      <c r="DJ10" s="93">
        <v>135623.82639585587</v>
      </c>
      <c r="DK10" s="93">
        <v>-45081.976514815768</v>
      </c>
      <c r="DL10" s="93">
        <v>-263773.78050971252</v>
      </c>
      <c r="DM10" s="93">
        <v>22420.164178214272</v>
      </c>
      <c r="DN10" s="92">
        <v>3234946.2201647246</v>
      </c>
      <c r="DO10" s="93">
        <v>-16873.39450518752</v>
      </c>
      <c r="DP10" s="93">
        <v>-139595.65673007257</v>
      </c>
      <c r="DQ10" s="93">
        <v>-6930.2197035834924</v>
      </c>
      <c r="DR10" s="93">
        <v>-202062.57790652814</v>
      </c>
      <c r="DS10" s="93">
        <v>52523.746374851267</v>
      </c>
      <c r="DT10" s="92">
        <v>3218072.8256595372</v>
      </c>
      <c r="DU10" s="93">
        <v>330633.14763149072</v>
      </c>
      <c r="DV10" s="93">
        <v>-464925.2650025395</v>
      </c>
      <c r="DW10" s="93">
        <v>-142.16718828941868</v>
      </c>
      <c r="DX10" s="93">
        <v>-225151.82826904926</v>
      </c>
      <c r="DY10" s="93">
        <v>94780.486730490389</v>
      </c>
      <c r="DZ10" s="92">
        <v>3560910.459278618</v>
      </c>
    </row>
    <row r="11" spans="1:130" s="76" customFormat="1" ht="14.25" x14ac:dyDescent="0.2">
      <c r="A11" s="128" t="s">
        <v>361</v>
      </c>
      <c r="B11" s="53" t="s">
        <v>199</v>
      </c>
      <c r="C11" s="94" t="s">
        <v>43</v>
      </c>
      <c r="D11" s="95">
        <v>2901429.5333222602</v>
      </c>
      <c r="E11" s="96">
        <v>379730.364985566</v>
      </c>
      <c r="F11" s="96">
        <v>16927.599999999999</v>
      </c>
      <c r="G11" s="96">
        <v>363593.33519952069</v>
      </c>
      <c r="H11" s="96">
        <v>-197.6</v>
      </c>
      <c r="I11" s="96">
        <v>-592.97021395452612</v>
      </c>
      <c r="J11" s="95">
        <v>3281159.8983078264</v>
      </c>
      <c r="K11" s="96">
        <v>-252003.6555356677</v>
      </c>
      <c r="L11" s="96">
        <v>-47799.898166250452</v>
      </c>
      <c r="M11" s="96">
        <v>-209684.19072220239</v>
      </c>
      <c r="N11" s="96">
        <v>0</v>
      </c>
      <c r="O11" s="96">
        <v>5480.4333527851268</v>
      </c>
      <c r="P11" s="95">
        <v>3029156.2427721634</v>
      </c>
      <c r="Q11" s="96">
        <v>-831441.14199345524</v>
      </c>
      <c r="R11" s="96">
        <v>459.39833503654347</v>
      </c>
      <c r="S11" s="96">
        <v>-834049.88886111055</v>
      </c>
      <c r="T11" s="96">
        <v>0</v>
      </c>
      <c r="U11" s="96">
        <v>2149.3485326186637</v>
      </c>
      <c r="V11" s="95">
        <v>2197715.1007787031</v>
      </c>
      <c r="W11" s="96">
        <v>-338513.89960244036</v>
      </c>
      <c r="X11" s="96">
        <v>-12867.136634630249</v>
      </c>
      <c r="Y11" s="96">
        <v>-309414.32584327663</v>
      </c>
      <c r="Z11" s="96">
        <v>0</v>
      </c>
      <c r="AA11" s="96">
        <v>-14089.837124533526</v>
      </c>
      <c r="AB11" s="95">
        <v>1857058.6011762626</v>
      </c>
      <c r="AC11" s="96">
        <v>-165576.58170428636</v>
      </c>
      <c r="AD11" s="96">
        <v>-5731.1088647122097</v>
      </c>
      <c r="AE11" s="96">
        <v>419456.65999306156</v>
      </c>
      <c r="AF11" s="96">
        <v>-584346.83514707675</v>
      </c>
      <c r="AG11" s="96">
        <v>5044.7023144410377</v>
      </c>
      <c r="AH11" s="95">
        <v>1691482.0194719762</v>
      </c>
      <c r="AI11" s="96">
        <v>-636917.36639571842</v>
      </c>
      <c r="AJ11" s="96">
        <v>-5862.2782729889968</v>
      </c>
      <c r="AK11" s="96">
        <v>-628969.67331324494</v>
      </c>
      <c r="AL11" s="96">
        <v>5741.8038581492046</v>
      </c>
      <c r="AM11" s="96">
        <v>-8027.9386676336489</v>
      </c>
      <c r="AN11" s="95">
        <v>1054564.653076258</v>
      </c>
      <c r="AO11" s="96">
        <v>27557.898249302267</v>
      </c>
      <c r="AP11" s="96">
        <v>-22192.74384459174</v>
      </c>
      <c r="AQ11" s="96">
        <v>-173744.03203532728</v>
      </c>
      <c r="AR11" s="96">
        <v>221087.40956769101</v>
      </c>
      <c r="AS11" s="96">
        <v>1001.6645615302981</v>
      </c>
      <c r="AT11" s="95">
        <v>1082122.5513255601</v>
      </c>
      <c r="AU11" s="96">
        <v>109291.75910608622</v>
      </c>
      <c r="AV11" s="96">
        <v>-7532.9372757738938</v>
      </c>
      <c r="AW11" s="96">
        <v>82841.313113803204</v>
      </c>
      <c r="AX11" s="96">
        <v>35138.572199314876</v>
      </c>
      <c r="AY11" s="96">
        <v>-1155.1889312579949</v>
      </c>
      <c r="AZ11" s="95">
        <v>1191414.3104316464</v>
      </c>
      <c r="BA11" s="96">
        <v>-997069.05247532658</v>
      </c>
      <c r="BB11" s="96">
        <v>-1841.56591301201</v>
      </c>
      <c r="BC11" s="96">
        <v>-645.36020379126819</v>
      </c>
      <c r="BD11" s="96">
        <v>-1006149.4540685699</v>
      </c>
      <c r="BE11" s="96">
        <v>-186.80411597748525</v>
      </c>
      <c r="BF11" s="95">
        <v>194345.25795632004</v>
      </c>
      <c r="BG11" s="96">
        <v>14796.038045361813</v>
      </c>
      <c r="BH11" s="96">
        <v>-14371.29432519595</v>
      </c>
      <c r="BI11" s="96">
        <v>-2606.0696676370044</v>
      </c>
      <c r="BJ11" s="96">
        <v>4349.1524723349303</v>
      </c>
      <c r="BK11" s="96">
        <v>-318.33908453206277</v>
      </c>
      <c r="BL11" s="95">
        <v>209141.29600168188</v>
      </c>
      <c r="BM11" s="96">
        <v>-420508.99332004628</v>
      </c>
      <c r="BN11" s="96">
        <v>-5756.96366475371</v>
      </c>
      <c r="BO11" s="96">
        <v>0</v>
      </c>
      <c r="BP11" s="96">
        <v>-426693.07718217961</v>
      </c>
      <c r="BQ11" s="96">
        <v>427.12019737955927</v>
      </c>
      <c r="BR11" s="95">
        <v>215325.37986381515</v>
      </c>
      <c r="BS11" s="96">
        <v>42396.873175048662</v>
      </c>
      <c r="BT11" s="96">
        <v>-19493.634062130488</v>
      </c>
      <c r="BU11" s="96">
        <v>23154.45</v>
      </c>
      <c r="BV11" s="96">
        <v>-338.4185530535201</v>
      </c>
      <c r="BW11" s="96">
        <v>87.207665971683582</v>
      </c>
      <c r="BX11" s="95">
        <v>257722.2530388638</v>
      </c>
      <c r="BY11" s="96">
        <v>1480.9480691442536</v>
      </c>
      <c r="BZ11" s="96">
        <v>-1218.88461215851</v>
      </c>
      <c r="CA11" s="96">
        <v>136.54519576498262</v>
      </c>
      <c r="CB11" s="96">
        <v>0</v>
      </c>
      <c r="CC11" s="96">
        <v>125.51826122076112</v>
      </c>
      <c r="CD11" s="95">
        <v>259203.20110800807</v>
      </c>
      <c r="CE11" s="96">
        <v>6339.0370572730326</v>
      </c>
      <c r="CF11" s="96">
        <v>-10202.048889441699</v>
      </c>
      <c r="CG11" s="96">
        <v>-4027.5733915515902</v>
      </c>
      <c r="CH11" s="96">
        <v>0</v>
      </c>
      <c r="CI11" s="96">
        <v>164.56155938292341</v>
      </c>
      <c r="CJ11" s="95">
        <v>265542.23816528107</v>
      </c>
      <c r="CK11" s="96">
        <v>2337.9104111376341</v>
      </c>
      <c r="CL11" s="96">
        <v>-2663.1753255435297</v>
      </c>
      <c r="CM11" s="96">
        <v>-169.51387238823355</v>
      </c>
      <c r="CN11" s="96">
        <v>99.732875258209688</v>
      </c>
      <c r="CO11" s="96">
        <v>-255.48391727587193</v>
      </c>
      <c r="CP11" s="95">
        <v>267880.14857641875</v>
      </c>
      <c r="CQ11" s="96">
        <v>86962.015246808078</v>
      </c>
      <c r="CR11" s="96">
        <v>-88597.740048473308</v>
      </c>
      <c r="CS11" s="96">
        <v>-1428.0543717124067</v>
      </c>
      <c r="CT11" s="96">
        <v>0</v>
      </c>
      <c r="CU11" s="96">
        <v>-207.67042995281383</v>
      </c>
      <c r="CV11" s="95">
        <v>354842.16382322682</v>
      </c>
      <c r="CW11" s="96">
        <v>12092.804310807862</v>
      </c>
      <c r="CX11" s="96">
        <v>-2022.3580739876602</v>
      </c>
      <c r="CY11" s="96">
        <v>5510.5950650000004</v>
      </c>
      <c r="CZ11" s="96">
        <v>-69</v>
      </c>
      <c r="DA11" s="96">
        <v>4628.8511718202017</v>
      </c>
      <c r="DB11" s="95">
        <v>366934.96813403472</v>
      </c>
      <c r="DC11" s="96">
        <v>8424.955277906025</v>
      </c>
      <c r="DD11" s="96">
        <v>-3817.9593012103587</v>
      </c>
      <c r="DE11" s="96">
        <v>-478.07419694374533</v>
      </c>
      <c r="DF11" s="96">
        <v>0</v>
      </c>
      <c r="DG11" s="96">
        <v>5085.0701736394103</v>
      </c>
      <c r="DH11" s="95">
        <v>375359.92341194075</v>
      </c>
      <c r="DI11" s="96">
        <v>496.23424881138453</v>
      </c>
      <c r="DJ11" s="96">
        <v>89.441352699999982</v>
      </c>
      <c r="DK11" s="96">
        <v>-2140.9780479454739</v>
      </c>
      <c r="DL11" s="96">
        <v>2963.523292615942</v>
      </c>
      <c r="DM11" s="96">
        <v>-236.86964315908341</v>
      </c>
      <c r="DN11" s="95">
        <v>375856.15766075207</v>
      </c>
      <c r="DO11" s="96">
        <v>1485.2958182249693</v>
      </c>
      <c r="DP11" s="96">
        <v>-6691.0336705</v>
      </c>
      <c r="DQ11" s="96">
        <v>-88.612066150980326</v>
      </c>
      <c r="DR11" s="96">
        <v>0</v>
      </c>
      <c r="DS11" s="96">
        <v>-5117.1257861240501</v>
      </c>
      <c r="DT11" s="95">
        <v>377341.45347897708</v>
      </c>
      <c r="DU11" s="96">
        <v>-3503.5838504423555</v>
      </c>
      <c r="DV11" s="96">
        <v>-1861.4743221000001</v>
      </c>
      <c r="DW11" s="96">
        <v>-142.16718828941868</v>
      </c>
      <c r="DX11" s="96">
        <v>0</v>
      </c>
      <c r="DY11" s="96">
        <v>-1444.2823400529371</v>
      </c>
      <c r="DZ11" s="95">
        <v>378050.70850323839</v>
      </c>
    </row>
    <row r="12" spans="1:130" s="69" customFormat="1" ht="12" customHeight="1" x14ac:dyDescent="0.2">
      <c r="A12" s="128" t="s">
        <v>363</v>
      </c>
      <c r="B12" s="56" t="s">
        <v>294</v>
      </c>
      <c r="C12" s="80" t="s">
        <v>44</v>
      </c>
      <c r="D12" s="81">
        <v>2899484.5333222602</v>
      </c>
      <c r="E12" s="82">
        <v>379730.364985566</v>
      </c>
      <c r="F12" s="82">
        <v>16730</v>
      </c>
      <c r="G12" s="82">
        <v>363593.33519952069</v>
      </c>
      <c r="H12" s="82">
        <v>0</v>
      </c>
      <c r="I12" s="82">
        <v>-592.97021395452612</v>
      </c>
      <c r="J12" s="81">
        <v>3279214.8983078264</v>
      </c>
      <c r="K12" s="82">
        <v>-252201.2555356677</v>
      </c>
      <c r="L12" s="82">
        <v>-47997.498166250451</v>
      </c>
      <c r="M12" s="82">
        <v>-209684.19072220239</v>
      </c>
      <c r="N12" s="82">
        <v>0</v>
      </c>
      <c r="O12" s="82">
        <v>5480.4333527851268</v>
      </c>
      <c r="P12" s="81">
        <v>3027013.6427721633</v>
      </c>
      <c r="Q12" s="82">
        <v>-831441.14199345524</v>
      </c>
      <c r="R12" s="82">
        <v>459.39833503654347</v>
      </c>
      <c r="S12" s="82">
        <v>-834049.88886111055</v>
      </c>
      <c r="T12" s="82">
        <v>0</v>
      </c>
      <c r="U12" s="82">
        <v>2149.3485326186637</v>
      </c>
      <c r="V12" s="81">
        <v>2195572.500778703</v>
      </c>
      <c r="W12" s="82">
        <v>-338513.89960244036</v>
      </c>
      <c r="X12" s="82">
        <v>-15009.73663463025</v>
      </c>
      <c r="Y12" s="82">
        <v>-309414.32584327663</v>
      </c>
      <c r="Z12" s="82">
        <v>0</v>
      </c>
      <c r="AA12" s="82">
        <v>-14089.837124533526</v>
      </c>
      <c r="AB12" s="81">
        <v>1857058.6011762626</v>
      </c>
      <c r="AC12" s="82">
        <v>-165576.58170428636</v>
      </c>
      <c r="AD12" s="82">
        <v>-5731.1088647122097</v>
      </c>
      <c r="AE12" s="82">
        <v>419456.65999306156</v>
      </c>
      <c r="AF12" s="82">
        <v>-584346.83514707675</v>
      </c>
      <c r="AG12" s="82">
        <v>5044.7023144410377</v>
      </c>
      <c r="AH12" s="81">
        <v>1691482.0194719762</v>
      </c>
      <c r="AI12" s="82">
        <v>-637017.7263957184</v>
      </c>
      <c r="AJ12" s="82">
        <v>-5761.9182729889972</v>
      </c>
      <c r="AK12" s="82">
        <v>-628969.67331324494</v>
      </c>
      <c r="AL12" s="82">
        <v>5741.8038581492046</v>
      </c>
      <c r="AM12" s="82">
        <v>-8027.9386676336489</v>
      </c>
      <c r="AN12" s="81">
        <v>1054464.2930762579</v>
      </c>
      <c r="AO12" s="82">
        <v>26855.098249302268</v>
      </c>
      <c r="AP12" s="82">
        <v>-21489.94384459174</v>
      </c>
      <c r="AQ12" s="82">
        <v>-173744.03203532728</v>
      </c>
      <c r="AR12" s="82">
        <v>221087.40956769101</v>
      </c>
      <c r="AS12" s="82">
        <v>1001.6645615302981</v>
      </c>
      <c r="AT12" s="81">
        <v>1081319.3913255602</v>
      </c>
      <c r="AU12" s="82">
        <v>109291.75910608622</v>
      </c>
      <c r="AV12" s="82">
        <v>-7532.9372757738938</v>
      </c>
      <c r="AW12" s="82">
        <v>82841.313113803204</v>
      </c>
      <c r="AX12" s="82">
        <v>35138.572199314876</v>
      </c>
      <c r="AY12" s="82">
        <v>-1155.1889312579949</v>
      </c>
      <c r="AZ12" s="81">
        <v>1190611.1504316465</v>
      </c>
      <c r="BA12" s="82">
        <v>-997069.05247532658</v>
      </c>
      <c r="BB12" s="82">
        <v>-1841.56591301201</v>
      </c>
      <c r="BC12" s="82">
        <v>-645.36020379126819</v>
      </c>
      <c r="BD12" s="82">
        <v>-1006149.4540685699</v>
      </c>
      <c r="BE12" s="82">
        <v>-186.80411597748525</v>
      </c>
      <c r="BF12" s="81">
        <v>193542.09795632004</v>
      </c>
      <c r="BG12" s="82">
        <v>10298.808045361813</v>
      </c>
      <c r="BH12" s="82">
        <v>-8998.9943251959503</v>
      </c>
      <c r="BI12" s="82">
        <v>-2606.0696676370044</v>
      </c>
      <c r="BJ12" s="82">
        <v>4224.22247233493</v>
      </c>
      <c r="BK12" s="82">
        <v>-318.33908453206277</v>
      </c>
      <c r="BL12" s="81">
        <v>203840.90600168187</v>
      </c>
      <c r="BM12" s="82">
        <v>-419778.99332004628</v>
      </c>
      <c r="BN12" s="82">
        <v>-6486.96366475371</v>
      </c>
      <c r="BO12" s="82">
        <v>0</v>
      </c>
      <c r="BP12" s="82">
        <v>-426693.07718217961</v>
      </c>
      <c r="BQ12" s="82">
        <v>427.12019737955927</v>
      </c>
      <c r="BR12" s="81">
        <v>210754.98986381514</v>
      </c>
      <c r="BS12" s="82">
        <v>41261.033175048658</v>
      </c>
      <c r="BT12" s="82">
        <v>-19180.034062130489</v>
      </c>
      <c r="BU12" s="82">
        <v>23154.45</v>
      </c>
      <c r="BV12" s="82">
        <v>-1160.6585530535201</v>
      </c>
      <c r="BW12" s="82">
        <v>87.207665971683582</v>
      </c>
      <c r="BX12" s="81">
        <v>252016.02303886379</v>
      </c>
      <c r="BY12" s="82">
        <v>1007.2280691442537</v>
      </c>
      <c r="BZ12" s="82">
        <v>-745.16461215850995</v>
      </c>
      <c r="CA12" s="82">
        <v>136.54519576498262</v>
      </c>
      <c r="CB12" s="82">
        <v>0</v>
      </c>
      <c r="CC12" s="82">
        <v>125.51826122076112</v>
      </c>
      <c r="CD12" s="81">
        <v>253023.25110800806</v>
      </c>
      <c r="CE12" s="82">
        <v>5379.0370572730326</v>
      </c>
      <c r="CF12" s="82">
        <v>-9242.0488894416994</v>
      </c>
      <c r="CG12" s="82">
        <v>-4027.5733915515902</v>
      </c>
      <c r="CH12" s="82">
        <v>0</v>
      </c>
      <c r="CI12" s="82">
        <v>164.56155938292341</v>
      </c>
      <c r="CJ12" s="81">
        <v>258402.28816528109</v>
      </c>
      <c r="CK12" s="82">
        <v>2245.0204111376343</v>
      </c>
      <c r="CL12" s="82">
        <v>-2570.2853255435298</v>
      </c>
      <c r="CM12" s="82">
        <v>-169.51387238823355</v>
      </c>
      <c r="CN12" s="82">
        <v>99.732875258209688</v>
      </c>
      <c r="CO12" s="82">
        <v>-255.48391727587193</v>
      </c>
      <c r="CP12" s="81">
        <v>260647.30857641873</v>
      </c>
      <c r="CQ12" s="82">
        <v>86869.125246808078</v>
      </c>
      <c r="CR12" s="82">
        <v>-88504.850048473309</v>
      </c>
      <c r="CS12" s="82">
        <v>-1428.0543717124067</v>
      </c>
      <c r="CT12" s="82">
        <v>0</v>
      </c>
      <c r="CU12" s="82">
        <v>-207.67042995281383</v>
      </c>
      <c r="CV12" s="81">
        <v>347516.43382322683</v>
      </c>
      <c r="CW12" s="82">
        <v>12161.804310807862</v>
      </c>
      <c r="CX12" s="82">
        <v>-2022.3580739876602</v>
      </c>
      <c r="CY12" s="82">
        <v>5510.5950650000004</v>
      </c>
      <c r="CZ12" s="82">
        <v>0</v>
      </c>
      <c r="DA12" s="82">
        <v>4628.8511718202017</v>
      </c>
      <c r="DB12" s="81">
        <v>359678.23813403473</v>
      </c>
      <c r="DC12" s="82">
        <v>6023.6092779060255</v>
      </c>
      <c r="DD12" s="82">
        <v>-1416.6133012103601</v>
      </c>
      <c r="DE12" s="82">
        <v>-478.07419694374533</v>
      </c>
      <c r="DF12" s="82">
        <v>0</v>
      </c>
      <c r="DG12" s="82">
        <v>5085.0701736394103</v>
      </c>
      <c r="DH12" s="81">
        <v>365701.84741194075</v>
      </c>
      <c r="DI12" s="82">
        <v>-1872.3890438045573</v>
      </c>
      <c r="DJ12" s="82">
        <v>-505.4586473</v>
      </c>
      <c r="DK12" s="82">
        <v>-2140.9780479454739</v>
      </c>
      <c r="DL12" s="82">
        <v>0</v>
      </c>
      <c r="DM12" s="82">
        <v>-236.86964315908341</v>
      </c>
      <c r="DN12" s="81">
        <v>363829.45836813614</v>
      </c>
      <c r="DO12" s="82">
        <v>847.32581822496923</v>
      </c>
      <c r="DP12" s="82">
        <v>-6053.0636704999997</v>
      </c>
      <c r="DQ12" s="82">
        <v>-88.612066150980326</v>
      </c>
      <c r="DR12" s="82">
        <v>0</v>
      </c>
      <c r="DS12" s="82">
        <v>-5117.1257861240501</v>
      </c>
      <c r="DT12" s="81">
        <v>364676.78418636112</v>
      </c>
      <c r="DU12" s="82">
        <v>-3475.7538504423555</v>
      </c>
      <c r="DV12" s="82">
        <v>-1889.3043221</v>
      </c>
      <c r="DW12" s="82">
        <v>-142.16718828941868</v>
      </c>
      <c r="DX12" s="82">
        <v>0</v>
      </c>
      <c r="DY12" s="82">
        <v>-1444.2823400529371</v>
      </c>
      <c r="DZ12" s="81">
        <v>365413.86921062245</v>
      </c>
    </row>
    <row r="13" spans="1:130" s="69" customFormat="1" ht="14.25" x14ac:dyDescent="0.2">
      <c r="A13" s="128" t="s">
        <v>364</v>
      </c>
      <c r="B13" s="58" t="s">
        <v>285</v>
      </c>
      <c r="C13" s="80" t="s">
        <v>45</v>
      </c>
      <c r="D13" s="81">
        <v>2899484.5333222602</v>
      </c>
      <c r="E13" s="82">
        <v>379730.364985566</v>
      </c>
      <c r="F13" s="82">
        <v>16730</v>
      </c>
      <c r="G13" s="82">
        <v>363593.33519952069</v>
      </c>
      <c r="H13" s="82">
        <v>0</v>
      </c>
      <c r="I13" s="82">
        <v>-592.97021395452612</v>
      </c>
      <c r="J13" s="81">
        <v>3279214.8983078264</v>
      </c>
      <c r="K13" s="82">
        <v>-252201.2555356677</v>
      </c>
      <c r="L13" s="82">
        <v>-47997.498166250451</v>
      </c>
      <c r="M13" s="82">
        <v>-209684.19072220239</v>
      </c>
      <c r="N13" s="82">
        <v>0</v>
      </c>
      <c r="O13" s="82">
        <v>5480.4333527851268</v>
      </c>
      <c r="P13" s="81">
        <v>3027013.6427721633</v>
      </c>
      <c r="Q13" s="82">
        <v>-831441.14199345524</v>
      </c>
      <c r="R13" s="82">
        <v>459.39833503654347</v>
      </c>
      <c r="S13" s="82">
        <v>-834049.88886111055</v>
      </c>
      <c r="T13" s="82">
        <v>0</v>
      </c>
      <c r="U13" s="82">
        <v>2149.3485326186637</v>
      </c>
      <c r="V13" s="81">
        <v>2195572.500778703</v>
      </c>
      <c r="W13" s="82">
        <v>-338513.89960244036</v>
      </c>
      <c r="X13" s="82">
        <v>-15009.73663463025</v>
      </c>
      <c r="Y13" s="82">
        <v>-309414.32584327663</v>
      </c>
      <c r="Z13" s="82">
        <v>0</v>
      </c>
      <c r="AA13" s="82">
        <v>-14089.837124533526</v>
      </c>
      <c r="AB13" s="81">
        <v>1857058.6011762626</v>
      </c>
      <c r="AC13" s="82">
        <v>-165576.58170428636</v>
      </c>
      <c r="AD13" s="82">
        <v>-5731.1088647122097</v>
      </c>
      <c r="AE13" s="82">
        <v>419456.65999306156</v>
      </c>
      <c r="AF13" s="82">
        <v>-584346.83514707675</v>
      </c>
      <c r="AG13" s="82">
        <v>5044.7023144410377</v>
      </c>
      <c r="AH13" s="81">
        <v>1691482.0194719762</v>
      </c>
      <c r="AI13" s="82">
        <v>-637017.7263957184</v>
      </c>
      <c r="AJ13" s="82">
        <v>-5761.9182729889972</v>
      </c>
      <c r="AK13" s="82">
        <v>-628969.67331324494</v>
      </c>
      <c r="AL13" s="82">
        <v>5741.8038581492046</v>
      </c>
      <c r="AM13" s="82">
        <v>-8027.9386676336489</v>
      </c>
      <c r="AN13" s="81">
        <v>1054464.2930762579</v>
      </c>
      <c r="AO13" s="82">
        <v>26855.098249302268</v>
      </c>
      <c r="AP13" s="82">
        <v>-21489.94384459174</v>
      </c>
      <c r="AQ13" s="82">
        <v>-173744.03203532728</v>
      </c>
      <c r="AR13" s="82">
        <v>221087.40956769101</v>
      </c>
      <c r="AS13" s="82">
        <v>1001.6645615302981</v>
      </c>
      <c r="AT13" s="81">
        <v>1081319.3913255602</v>
      </c>
      <c r="AU13" s="82">
        <v>109291.75910608622</v>
      </c>
      <c r="AV13" s="82">
        <v>-7532.9372757738938</v>
      </c>
      <c r="AW13" s="82">
        <v>82841.313113803204</v>
      </c>
      <c r="AX13" s="82">
        <v>35138.572199314876</v>
      </c>
      <c r="AY13" s="82">
        <v>-1155.1889312579949</v>
      </c>
      <c r="AZ13" s="81">
        <v>1190611.1504316465</v>
      </c>
      <c r="BA13" s="82">
        <v>-997069.05247532658</v>
      </c>
      <c r="BB13" s="82">
        <v>-1841.56591301201</v>
      </c>
      <c r="BC13" s="82">
        <v>-645.36020379126819</v>
      </c>
      <c r="BD13" s="82">
        <v>-1006149.4540685699</v>
      </c>
      <c r="BE13" s="82">
        <v>-186.80411597748525</v>
      </c>
      <c r="BF13" s="81">
        <v>193542.09795632004</v>
      </c>
      <c r="BG13" s="82">
        <v>10298.808045361813</v>
      </c>
      <c r="BH13" s="82">
        <v>-8998.9943251959503</v>
      </c>
      <c r="BI13" s="82">
        <v>-2606.0696676370044</v>
      </c>
      <c r="BJ13" s="82">
        <v>4224.22247233493</v>
      </c>
      <c r="BK13" s="82">
        <v>-318.33908453206277</v>
      </c>
      <c r="BL13" s="81">
        <v>203840.90600168187</v>
      </c>
      <c r="BM13" s="82">
        <v>-419778.99332004628</v>
      </c>
      <c r="BN13" s="82">
        <v>-6486.96366475371</v>
      </c>
      <c r="BO13" s="82">
        <v>0</v>
      </c>
      <c r="BP13" s="82">
        <v>-426693.07718217961</v>
      </c>
      <c r="BQ13" s="82">
        <v>427.12019737955927</v>
      </c>
      <c r="BR13" s="81">
        <v>210754.98986381514</v>
      </c>
      <c r="BS13" s="82">
        <v>41261.033175048658</v>
      </c>
      <c r="BT13" s="82">
        <v>-19180.034062130489</v>
      </c>
      <c r="BU13" s="82">
        <v>23154.45</v>
      </c>
      <c r="BV13" s="82">
        <v>-1160.6585530535201</v>
      </c>
      <c r="BW13" s="82">
        <v>87.207665971683582</v>
      </c>
      <c r="BX13" s="81">
        <v>252016.02303886379</v>
      </c>
      <c r="BY13" s="82">
        <v>1007.2280691442537</v>
      </c>
      <c r="BZ13" s="82">
        <v>-745.16461215850995</v>
      </c>
      <c r="CA13" s="82">
        <v>136.54519576498262</v>
      </c>
      <c r="CB13" s="82">
        <v>0</v>
      </c>
      <c r="CC13" s="82">
        <v>125.51826122076112</v>
      </c>
      <c r="CD13" s="81">
        <v>253023.25110800806</v>
      </c>
      <c r="CE13" s="82">
        <v>5379.0370572730326</v>
      </c>
      <c r="CF13" s="82">
        <v>-9242.0488894416994</v>
      </c>
      <c r="CG13" s="82">
        <v>-4027.5733915515902</v>
      </c>
      <c r="CH13" s="82">
        <v>0</v>
      </c>
      <c r="CI13" s="82">
        <v>164.56155938292341</v>
      </c>
      <c r="CJ13" s="81">
        <v>258402.28816528109</v>
      </c>
      <c r="CK13" s="82">
        <v>2245.0204111376343</v>
      </c>
      <c r="CL13" s="82">
        <v>-2570.2853255435298</v>
      </c>
      <c r="CM13" s="82">
        <v>-169.51387238823355</v>
      </c>
      <c r="CN13" s="82">
        <v>99.732875258209688</v>
      </c>
      <c r="CO13" s="82">
        <v>-255.48391727587193</v>
      </c>
      <c r="CP13" s="81">
        <v>260647.30857641873</v>
      </c>
      <c r="CQ13" s="82">
        <v>86869.125246808078</v>
      </c>
      <c r="CR13" s="82">
        <v>-88504.850048473309</v>
      </c>
      <c r="CS13" s="82">
        <v>-1428.0543717124067</v>
      </c>
      <c r="CT13" s="82">
        <v>0</v>
      </c>
      <c r="CU13" s="82">
        <v>-207.67042995281383</v>
      </c>
      <c r="CV13" s="81">
        <v>347516.43382322683</v>
      </c>
      <c r="CW13" s="82">
        <v>12161.804310807862</v>
      </c>
      <c r="CX13" s="82">
        <v>-2022.3580739876602</v>
      </c>
      <c r="CY13" s="82">
        <v>5510.5950650000004</v>
      </c>
      <c r="CZ13" s="82">
        <v>0</v>
      </c>
      <c r="DA13" s="82">
        <v>4628.8511718202017</v>
      </c>
      <c r="DB13" s="81">
        <v>359678.23813403473</v>
      </c>
      <c r="DC13" s="82">
        <v>6023.6092779060255</v>
      </c>
      <c r="DD13" s="82">
        <v>-1416.6133012103601</v>
      </c>
      <c r="DE13" s="82">
        <v>-478.07419694374533</v>
      </c>
      <c r="DF13" s="82">
        <v>0</v>
      </c>
      <c r="DG13" s="82">
        <v>5085.0701736394103</v>
      </c>
      <c r="DH13" s="81">
        <v>365701.84741194075</v>
      </c>
      <c r="DI13" s="82">
        <v>-1872.3890438045573</v>
      </c>
      <c r="DJ13" s="82">
        <v>-505.4586473</v>
      </c>
      <c r="DK13" s="82">
        <v>-2140.9780479454739</v>
      </c>
      <c r="DL13" s="82">
        <v>0</v>
      </c>
      <c r="DM13" s="82">
        <v>-236.86964315908341</v>
      </c>
      <c r="DN13" s="81">
        <v>363829.45836813614</v>
      </c>
      <c r="DO13" s="82">
        <v>847.32581822496923</v>
      </c>
      <c r="DP13" s="82">
        <v>-6053.0636704999997</v>
      </c>
      <c r="DQ13" s="82">
        <v>-88.612066150980326</v>
      </c>
      <c r="DR13" s="82">
        <v>0</v>
      </c>
      <c r="DS13" s="82">
        <v>-5117.1257861240501</v>
      </c>
      <c r="DT13" s="81">
        <v>364676.78418636112</v>
      </c>
      <c r="DU13" s="82">
        <v>-3475.7538504423555</v>
      </c>
      <c r="DV13" s="82">
        <v>-1889.3043221</v>
      </c>
      <c r="DW13" s="82">
        <v>-142.16718828941868</v>
      </c>
      <c r="DX13" s="82">
        <v>0</v>
      </c>
      <c r="DY13" s="82">
        <v>-1444.2823400529371</v>
      </c>
      <c r="DZ13" s="81">
        <v>365413.86921062245</v>
      </c>
    </row>
    <row r="14" spans="1:130" s="69" customFormat="1" ht="14.25" x14ac:dyDescent="0.2">
      <c r="A14" s="128" t="s">
        <v>365</v>
      </c>
      <c r="B14" s="58" t="s">
        <v>286</v>
      </c>
      <c r="C14" s="80" t="s">
        <v>46</v>
      </c>
      <c r="D14" s="81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1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1">
        <v>0</v>
      </c>
      <c r="Q14" s="82">
        <v>0</v>
      </c>
      <c r="R14" s="82">
        <v>0</v>
      </c>
      <c r="S14" s="82">
        <v>0</v>
      </c>
      <c r="T14" s="82">
        <v>0</v>
      </c>
      <c r="U14" s="82">
        <v>0</v>
      </c>
      <c r="V14" s="81">
        <v>0</v>
      </c>
      <c r="W14" s="82">
        <v>0</v>
      </c>
      <c r="X14" s="82">
        <v>0</v>
      </c>
      <c r="Y14" s="82">
        <v>0</v>
      </c>
      <c r="Z14" s="82">
        <v>0</v>
      </c>
      <c r="AA14" s="82">
        <v>0</v>
      </c>
      <c r="AB14" s="81">
        <v>0</v>
      </c>
      <c r="AC14" s="82">
        <v>0</v>
      </c>
      <c r="AD14" s="82">
        <v>0</v>
      </c>
      <c r="AE14" s="82">
        <v>0</v>
      </c>
      <c r="AF14" s="82">
        <v>0</v>
      </c>
      <c r="AG14" s="82">
        <v>0</v>
      </c>
      <c r="AH14" s="81">
        <v>0</v>
      </c>
      <c r="AI14" s="82">
        <v>0</v>
      </c>
      <c r="AJ14" s="82">
        <v>0</v>
      </c>
      <c r="AK14" s="82">
        <v>0</v>
      </c>
      <c r="AL14" s="82">
        <v>0</v>
      </c>
      <c r="AM14" s="82">
        <v>0</v>
      </c>
      <c r="AN14" s="81">
        <v>0</v>
      </c>
      <c r="AO14" s="82">
        <v>0</v>
      </c>
      <c r="AP14" s="82">
        <v>0</v>
      </c>
      <c r="AQ14" s="82">
        <v>0</v>
      </c>
      <c r="AR14" s="82">
        <v>0</v>
      </c>
      <c r="AS14" s="82">
        <v>0</v>
      </c>
      <c r="AT14" s="81">
        <v>0</v>
      </c>
      <c r="AU14" s="82">
        <v>0</v>
      </c>
      <c r="AV14" s="82">
        <v>0</v>
      </c>
      <c r="AW14" s="82">
        <v>0</v>
      </c>
      <c r="AX14" s="82">
        <v>0</v>
      </c>
      <c r="AY14" s="82">
        <v>0</v>
      </c>
      <c r="AZ14" s="81">
        <v>0</v>
      </c>
      <c r="BA14" s="82">
        <v>0</v>
      </c>
      <c r="BB14" s="82">
        <v>0</v>
      </c>
      <c r="BC14" s="82">
        <v>0</v>
      </c>
      <c r="BD14" s="82">
        <v>0</v>
      </c>
      <c r="BE14" s="82">
        <v>0</v>
      </c>
      <c r="BF14" s="81">
        <v>0</v>
      </c>
      <c r="BG14" s="82">
        <v>0</v>
      </c>
      <c r="BH14" s="82">
        <v>0</v>
      </c>
      <c r="BI14" s="82">
        <v>0</v>
      </c>
      <c r="BJ14" s="82">
        <v>0</v>
      </c>
      <c r="BK14" s="82">
        <v>0</v>
      </c>
      <c r="BL14" s="81">
        <v>0</v>
      </c>
      <c r="BM14" s="82">
        <v>0</v>
      </c>
      <c r="BN14" s="82">
        <v>0</v>
      </c>
      <c r="BO14" s="82">
        <v>0</v>
      </c>
      <c r="BP14" s="82">
        <v>0</v>
      </c>
      <c r="BQ14" s="82">
        <v>0</v>
      </c>
      <c r="BR14" s="81">
        <v>0</v>
      </c>
      <c r="BS14" s="82">
        <v>0</v>
      </c>
      <c r="BT14" s="82">
        <v>0</v>
      </c>
      <c r="BU14" s="82">
        <v>0</v>
      </c>
      <c r="BV14" s="82">
        <v>0</v>
      </c>
      <c r="BW14" s="82">
        <v>0</v>
      </c>
      <c r="BX14" s="81">
        <v>0</v>
      </c>
      <c r="BY14" s="82">
        <v>0</v>
      </c>
      <c r="BZ14" s="82">
        <v>0</v>
      </c>
      <c r="CA14" s="82">
        <v>0</v>
      </c>
      <c r="CB14" s="82">
        <v>0</v>
      </c>
      <c r="CC14" s="82">
        <v>0</v>
      </c>
      <c r="CD14" s="81">
        <v>0</v>
      </c>
      <c r="CE14" s="82">
        <v>0</v>
      </c>
      <c r="CF14" s="82">
        <v>0</v>
      </c>
      <c r="CG14" s="82">
        <v>0</v>
      </c>
      <c r="CH14" s="82">
        <v>0</v>
      </c>
      <c r="CI14" s="82">
        <v>0</v>
      </c>
      <c r="CJ14" s="81">
        <v>0</v>
      </c>
      <c r="CK14" s="82">
        <v>0</v>
      </c>
      <c r="CL14" s="82">
        <v>0</v>
      </c>
      <c r="CM14" s="82">
        <v>0</v>
      </c>
      <c r="CN14" s="82">
        <v>0</v>
      </c>
      <c r="CO14" s="82">
        <v>0</v>
      </c>
      <c r="CP14" s="81">
        <v>0</v>
      </c>
      <c r="CQ14" s="82">
        <v>0</v>
      </c>
      <c r="CR14" s="82">
        <v>0</v>
      </c>
      <c r="CS14" s="82">
        <v>0</v>
      </c>
      <c r="CT14" s="82">
        <v>0</v>
      </c>
      <c r="CU14" s="82">
        <v>0</v>
      </c>
      <c r="CV14" s="81">
        <v>0</v>
      </c>
      <c r="CW14" s="82">
        <v>0</v>
      </c>
      <c r="CX14" s="82">
        <v>0</v>
      </c>
      <c r="CY14" s="82">
        <v>0</v>
      </c>
      <c r="CZ14" s="82">
        <v>0</v>
      </c>
      <c r="DA14" s="82">
        <v>0</v>
      </c>
      <c r="DB14" s="81">
        <v>0</v>
      </c>
      <c r="DC14" s="82">
        <v>0</v>
      </c>
      <c r="DD14" s="82">
        <v>0</v>
      </c>
      <c r="DE14" s="82">
        <v>0</v>
      </c>
      <c r="DF14" s="82">
        <v>0</v>
      </c>
      <c r="DG14" s="82">
        <v>0</v>
      </c>
      <c r="DH14" s="81">
        <v>0</v>
      </c>
      <c r="DI14" s="82">
        <v>0</v>
      </c>
      <c r="DJ14" s="82">
        <v>0</v>
      </c>
      <c r="DK14" s="82">
        <v>0</v>
      </c>
      <c r="DL14" s="82">
        <v>0</v>
      </c>
      <c r="DM14" s="82">
        <v>0</v>
      </c>
      <c r="DN14" s="81">
        <v>0</v>
      </c>
      <c r="DO14" s="82">
        <v>0</v>
      </c>
      <c r="DP14" s="82">
        <v>0</v>
      </c>
      <c r="DQ14" s="82">
        <v>0</v>
      </c>
      <c r="DR14" s="82">
        <v>0</v>
      </c>
      <c r="DS14" s="82">
        <v>0</v>
      </c>
      <c r="DT14" s="81">
        <v>0</v>
      </c>
      <c r="DU14" s="82">
        <v>0</v>
      </c>
      <c r="DV14" s="82">
        <v>0</v>
      </c>
      <c r="DW14" s="82">
        <v>0</v>
      </c>
      <c r="DX14" s="82">
        <v>0</v>
      </c>
      <c r="DY14" s="82">
        <v>0</v>
      </c>
      <c r="DZ14" s="81">
        <v>0</v>
      </c>
    </row>
    <row r="15" spans="1:130" s="69" customFormat="1" ht="14.25" x14ac:dyDescent="0.2">
      <c r="A15" s="128" t="s">
        <v>366</v>
      </c>
      <c r="B15" s="56" t="s">
        <v>200</v>
      </c>
      <c r="C15" s="80" t="s">
        <v>47</v>
      </c>
      <c r="D15" s="81">
        <v>1945</v>
      </c>
      <c r="E15" s="82">
        <v>0</v>
      </c>
      <c r="F15" s="82">
        <v>197.6</v>
      </c>
      <c r="G15" s="82">
        <v>0</v>
      </c>
      <c r="H15" s="82">
        <v>-197.6</v>
      </c>
      <c r="I15" s="82">
        <v>0</v>
      </c>
      <c r="J15" s="81">
        <v>1945</v>
      </c>
      <c r="K15" s="82">
        <v>197.6</v>
      </c>
      <c r="L15" s="82">
        <v>197.6</v>
      </c>
      <c r="M15" s="82">
        <v>0</v>
      </c>
      <c r="N15" s="82">
        <v>0</v>
      </c>
      <c r="O15" s="82">
        <v>0</v>
      </c>
      <c r="P15" s="81">
        <v>2142.6</v>
      </c>
      <c r="Q15" s="82">
        <v>0</v>
      </c>
      <c r="R15" s="82">
        <v>0</v>
      </c>
      <c r="S15" s="82">
        <v>0</v>
      </c>
      <c r="T15" s="82">
        <v>0</v>
      </c>
      <c r="U15" s="82">
        <v>0</v>
      </c>
      <c r="V15" s="81">
        <v>2142.6</v>
      </c>
      <c r="W15" s="82">
        <v>0</v>
      </c>
      <c r="X15" s="82">
        <v>2142.6</v>
      </c>
      <c r="Y15" s="82">
        <v>0</v>
      </c>
      <c r="Z15" s="82">
        <v>0</v>
      </c>
      <c r="AA15" s="82">
        <v>0</v>
      </c>
      <c r="AB15" s="81">
        <v>0</v>
      </c>
      <c r="AC15" s="82">
        <v>0</v>
      </c>
      <c r="AD15" s="82">
        <v>0</v>
      </c>
      <c r="AE15" s="82">
        <v>0</v>
      </c>
      <c r="AF15" s="82">
        <v>0</v>
      </c>
      <c r="AG15" s="82">
        <v>0</v>
      </c>
      <c r="AH15" s="81">
        <v>0</v>
      </c>
      <c r="AI15" s="82">
        <v>100.36</v>
      </c>
      <c r="AJ15" s="82">
        <v>-100.36</v>
      </c>
      <c r="AK15" s="82">
        <v>0</v>
      </c>
      <c r="AL15" s="82">
        <v>0</v>
      </c>
      <c r="AM15" s="82">
        <v>0</v>
      </c>
      <c r="AN15" s="81">
        <v>100.36</v>
      </c>
      <c r="AO15" s="82">
        <v>702.8</v>
      </c>
      <c r="AP15" s="82">
        <v>-702.8</v>
      </c>
      <c r="AQ15" s="82">
        <v>0</v>
      </c>
      <c r="AR15" s="82">
        <v>0</v>
      </c>
      <c r="AS15" s="82">
        <v>0</v>
      </c>
      <c r="AT15" s="81">
        <v>803.16</v>
      </c>
      <c r="AU15" s="82">
        <v>0</v>
      </c>
      <c r="AV15" s="82">
        <v>0</v>
      </c>
      <c r="AW15" s="82">
        <v>0</v>
      </c>
      <c r="AX15" s="82">
        <v>0</v>
      </c>
      <c r="AY15" s="82">
        <v>0</v>
      </c>
      <c r="AZ15" s="81">
        <v>803.16</v>
      </c>
      <c r="BA15" s="82">
        <v>0</v>
      </c>
      <c r="BB15" s="82">
        <v>0</v>
      </c>
      <c r="BC15" s="82">
        <v>0</v>
      </c>
      <c r="BD15" s="82">
        <v>0</v>
      </c>
      <c r="BE15" s="82">
        <v>0</v>
      </c>
      <c r="BF15" s="81">
        <v>803.16</v>
      </c>
      <c r="BG15" s="82">
        <v>4497.2299999999996</v>
      </c>
      <c r="BH15" s="82">
        <v>-5372.2999999999993</v>
      </c>
      <c r="BI15" s="82">
        <v>0</v>
      </c>
      <c r="BJ15" s="82">
        <v>124.93</v>
      </c>
      <c r="BK15" s="82">
        <v>0</v>
      </c>
      <c r="BL15" s="81">
        <v>5300.39</v>
      </c>
      <c r="BM15" s="82">
        <v>-730</v>
      </c>
      <c r="BN15" s="82">
        <v>730</v>
      </c>
      <c r="BO15" s="82">
        <v>0</v>
      </c>
      <c r="BP15" s="82">
        <v>0</v>
      </c>
      <c r="BQ15" s="82">
        <v>0</v>
      </c>
      <c r="BR15" s="81">
        <v>4570.3899999999994</v>
      </c>
      <c r="BS15" s="82">
        <v>1135.8400000000001</v>
      </c>
      <c r="BT15" s="82">
        <v>-313.60000000000002</v>
      </c>
      <c r="BU15" s="82">
        <v>0</v>
      </c>
      <c r="BV15" s="82">
        <v>822.24</v>
      </c>
      <c r="BW15" s="82">
        <v>0</v>
      </c>
      <c r="BX15" s="81">
        <v>5706.23</v>
      </c>
      <c r="BY15" s="82">
        <v>473.72</v>
      </c>
      <c r="BZ15" s="82">
        <v>-473.72</v>
      </c>
      <c r="CA15" s="82">
        <v>0</v>
      </c>
      <c r="CB15" s="82">
        <v>0</v>
      </c>
      <c r="CC15" s="82">
        <v>0</v>
      </c>
      <c r="CD15" s="81">
        <v>6179.95</v>
      </c>
      <c r="CE15" s="82">
        <v>960</v>
      </c>
      <c r="CF15" s="82">
        <v>-960</v>
      </c>
      <c r="CG15" s="82">
        <v>0</v>
      </c>
      <c r="CH15" s="82">
        <v>0</v>
      </c>
      <c r="CI15" s="82">
        <v>0</v>
      </c>
      <c r="CJ15" s="81">
        <v>7139.95</v>
      </c>
      <c r="CK15" s="82">
        <v>92.89</v>
      </c>
      <c r="CL15" s="82">
        <v>-92.89</v>
      </c>
      <c r="CM15" s="82">
        <v>0</v>
      </c>
      <c r="CN15" s="82">
        <v>0</v>
      </c>
      <c r="CO15" s="82">
        <v>0</v>
      </c>
      <c r="CP15" s="81">
        <v>7232.84</v>
      </c>
      <c r="CQ15" s="82">
        <v>92.89</v>
      </c>
      <c r="CR15" s="82">
        <v>-92.89</v>
      </c>
      <c r="CS15" s="82">
        <v>0</v>
      </c>
      <c r="CT15" s="82">
        <v>0</v>
      </c>
      <c r="CU15" s="82">
        <v>0</v>
      </c>
      <c r="CV15" s="81">
        <v>7325.7300000000005</v>
      </c>
      <c r="CW15" s="82">
        <v>-69</v>
      </c>
      <c r="CX15" s="82">
        <v>0</v>
      </c>
      <c r="CY15" s="82">
        <v>0</v>
      </c>
      <c r="CZ15" s="82">
        <v>-69</v>
      </c>
      <c r="DA15" s="82">
        <v>0</v>
      </c>
      <c r="DB15" s="81">
        <v>7256.7300000000005</v>
      </c>
      <c r="DC15" s="82">
        <v>2401.3459999999991</v>
      </c>
      <c r="DD15" s="82">
        <v>-2401.3459999999986</v>
      </c>
      <c r="DE15" s="82">
        <v>0</v>
      </c>
      <c r="DF15" s="82">
        <v>0</v>
      </c>
      <c r="DG15" s="82">
        <v>0</v>
      </c>
      <c r="DH15" s="81">
        <v>9658.0759999999991</v>
      </c>
      <c r="DI15" s="82">
        <v>2368.6232926159419</v>
      </c>
      <c r="DJ15" s="82">
        <v>594.9</v>
      </c>
      <c r="DK15" s="82">
        <v>0</v>
      </c>
      <c r="DL15" s="82">
        <v>2963.523292615942</v>
      </c>
      <c r="DM15" s="82">
        <v>0</v>
      </c>
      <c r="DN15" s="81">
        <v>12026.699292615942</v>
      </c>
      <c r="DO15" s="82">
        <v>637.97</v>
      </c>
      <c r="DP15" s="82">
        <v>-637.97</v>
      </c>
      <c r="DQ15" s="82">
        <v>0</v>
      </c>
      <c r="DR15" s="82">
        <v>0</v>
      </c>
      <c r="DS15" s="82">
        <v>0</v>
      </c>
      <c r="DT15" s="81">
        <v>12664.669292615941</v>
      </c>
      <c r="DU15" s="82">
        <v>-27.83</v>
      </c>
      <c r="DV15" s="82">
        <v>27.83</v>
      </c>
      <c r="DW15" s="82">
        <v>0</v>
      </c>
      <c r="DX15" s="82">
        <v>0</v>
      </c>
      <c r="DY15" s="82">
        <v>0</v>
      </c>
      <c r="DZ15" s="81">
        <v>12636.839292615941</v>
      </c>
    </row>
    <row r="16" spans="1:130" s="69" customFormat="1" ht="14.25" x14ac:dyDescent="0.2">
      <c r="A16" s="128" t="s">
        <v>367</v>
      </c>
      <c r="B16" s="58" t="s">
        <v>287</v>
      </c>
      <c r="C16" s="80" t="s">
        <v>48</v>
      </c>
      <c r="D16" s="81">
        <v>1945</v>
      </c>
      <c r="E16" s="83">
        <v>0</v>
      </c>
      <c r="F16" s="82">
        <v>197.6</v>
      </c>
      <c r="G16" s="82">
        <v>0</v>
      </c>
      <c r="H16" s="82">
        <v>-197.6</v>
      </c>
      <c r="I16" s="82">
        <v>0</v>
      </c>
      <c r="J16" s="81">
        <v>1945</v>
      </c>
      <c r="K16" s="83">
        <v>197.6</v>
      </c>
      <c r="L16" s="82">
        <v>197.6</v>
      </c>
      <c r="M16" s="82">
        <v>0</v>
      </c>
      <c r="N16" s="82">
        <v>0</v>
      </c>
      <c r="O16" s="82">
        <v>0</v>
      </c>
      <c r="P16" s="81">
        <v>2142.6</v>
      </c>
      <c r="Q16" s="83">
        <v>0</v>
      </c>
      <c r="R16" s="82">
        <v>0</v>
      </c>
      <c r="S16" s="82">
        <v>0</v>
      </c>
      <c r="T16" s="82">
        <v>0</v>
      </c>
      <c r="U16" s="82">
        <v>0</v>
      </c>
      <c r="V16" s="81">
        <v>2142.6</v>
      </c>
      <c r="W16" s="83">
        <v>0</v>
      </c>
      <c r="X16" s="82">
        <v>2142.6</v>
      </c>
      <c r="Y16" s="82">
        <v>0</v>
      </c>
      <c r="Z16" s="82">
        <v>0</v>
      </c>
      <c r="AA16" s="82">
        <v>0</v>
      </c>
      <c r="AB16" s="81">
        <v>0</v>
      </c>
      <c r="AC16" s="83">
        <v>0</v>
      </c>
      <c r="AD16" s="82">
        <v>0</v>
      </c>
      <c r="AE16" s="82">
        <v>0</v>
      </c>
      <c r="AF16" s="82">
        <v>0</v>
      </c>
      <c r="AG16" s="82">
        <v>0</v>
      </c>
      <c r="AH16" s="81">
        <v>0</v>
      </c>
      <c r="AI16" s="83">
        <v>100.36</v>
      </c>
      <c r="AJ16" s="82">
        <v>-100.36</v>
      </c>
      <c r="AK16" s="82">
        <v>0</v>
      </c>
      <c r="AL16" s="82">
        <v>0</v>
      </c>
      <c r="AM16" s="82">
        <v>0</v>
      </c>
      <c r="AN16" s="81">
        <v>100.36</v>
      </c>
      <c r="AO16" s="83">
        <v>702.8</v>
      </c>
      <c r="AP16" s="82">
        <v>-702.8</v>
      </c>
      <c r="AQ16" s="82">
        <v>0</v>
      </c>
      <c r="AR16" s="82">
        <v>0</v>
      </c>
      <c r="AS16" s="82">
        <v>0</v>
      </c>
      <c r="AT16" s="81">
        <v>803.16</v>
      </c>
      <c r="AU16" s="83">
        <v>0</v>
      </c>
      <c r="AV16" s="82">
        <v>0</v>
      </c>
      <c r="AW16" s="82">
        <v>0</v>
      </c>
      <c r="AX16" s="82">
        <v>0</v>
      </c>
      <c r="AY16" s="82">
        <v>0</v>
      </c>
      <c r="AZ16" s="81">
        <v>803.16</v>
      </c>
      <c r="BA16" s="83">
        <v>0</v>
      </c>
      <c r="BB16" s="82">
        <v>0</v>
      </c>
      <c r="BC16" s="82">
        <v>0</v>
      </c>
      <c r="BD16" s="82">
        <v>0</v>
      </c>
      <c r="BE16" s="82">
        <v>0</v>
      </c>
      <c r="BF16" s="81">
        <v>803.16</v>
      </c>
      <c r="BG16" s="83">
        <v>4497.2299999999996</v>
      </c>
      <c r="BH16" s="82">
        <v>-5372.2999999999993</v>
      </c>
      <c r="BI16" s="82">
        <v>0</v>
      </c>
      <c r="BJ16" s="82">
        <v>124.93</v>
      </c>
      <c r="BK16" s="82">
        <v>0</v>
      </c>
      <c r="BL16" s="81">
        <v>5300.39</v>
      </c>
      <c r="BM16" s="83">
        <v>-730</v>
      </c>
      <c r="BN16" s="82">
        <v>730</v>
      </c>
      <c r="BO16" s="82">
        <v>0</v>
      </c>
      <c r="BP16" s="82">
        <v>0</v>
      </c>
      <c r="BQ16" s="82">
        <v>0</v>
      </c>
      <c r="BR16" s="81">
        <v>4570.3899999999994</v>
      </c>
      <c r="BS16" s="83">
        <v>1135.8400000000001</v>
      </c>
      <c r="BT16" s="82">
        <v>-313.60000000000002</v>
      </c>
      <c r="BU16" s="82">
        <v>0</v>
      </c>
      <c r="BV16" s="82">
        <v>822.24</v>
      </c>
      <c r="BW16" s="82">
        <v>0</v>
      </c>
      <c r="BX16" s="81">
        <v>5706.23</v>
      </c>
      <c r="BY16" s="83">
        <v>473.72</v>
      </c>
      <c r="BZ16" s="82">
        <v>-473.72</v>
      </c>
      <c r="CA16" s="82">
        <v>0</v>
      </c>
      <c r="CB16" s="82">
        <v>0</v>
      </c>
      <c r="CC16" s="82">
        <v>0</v>
      </c>
      <c r="CD16" s="81">
        <v>6179.95</v>
      </c>
      <c r="CE16" s="83">
        <v>960</v>
      </c>
      <c r="CF16" s="82">
        <v>-960</v>
      </c>
      <c r="CG16" s="82">
        <v>0</v>
      </c>
      <c r="CH16" s="82">
        <v>0</v>
      </c>
      <c r="CI16" s="82">
        <v>0</v>
      </c>
      <c r="CJ16" s="81">
        <v>7139.95</v>
      </c>
      <c r="CK16" s="83">
        <v>92.89</v>
      </c>
      <c r="CL16" s="82">
        <v>-92.89</v>
      </c>
      <c r="CM16" s="82">
        <v>0</v>
      </c>
      <c r="CN16" s="82">
        <v>0</v>
      </c>
      <c r="CO16" s="82">
        <v>0</v>
      </c>
      <c r="CP16" s="81">
        <v>7232.84</v>
      </c>
      <c r="CQ16" s="83">
        <v>92.89</v>
      </c>
      <c r="CR16" s="82">
        <v>-92.89</v>
      </c>
      <c r="CS16" s="82">
        <v>0</v>
      </c>
      <c r="CT16" s="82">
        <v>0</v>
      </c>
      <c r="CU16" s="82">
        <v>0</v>
      </c>
      <c r="CV16" s="81">
        <v>7325.7300000000005</v>
      </c>
      <c r="CW16" s="82">
        <v>-69</v>
      </c>
      <c r="CX16" s="82">
        <v>0</v>
      </c>
      <c r="CY16" s="82">
        <v>0</v>
      </c>
      <c r="CZ16" s="82">
        <v>-69</v>
      </c>
      <c r="DA16" s="82">
        <v>0</v>
      </c>
      <c r="DB16" s="81">
        <v>7256.7300000000005</v>
      </c>
      <c r="DC16" s="83">
        <v>2401.3459999999991</v>
      </c>
      <c r="DD16" s="82">
        <v>-2401.3459999999986</v>
      </c>
      <c r="DE16" s="82">
        <v>0</v>
      </c>
      <c r="DF16" s="82">
        <v>0</v>
      </c>
      <c r="DG16" s="82">
        <v>0</v>
      </c>
      <c r="DH16" s="81">
        <v>9658.0759999999991</v>
      </c>
      <c r="DI16" s="83">
        <v>2368.6232926159419</v>
      </c>
      <c r="DJ16" s="82">
        <v>594.9</v>
      </c>
      <c r="DK16" s="82">
        <v>0</v>
      </c>
      <c r="DL16" s="82">
        <v>2963.523292615942</v>
      </c>
      <c r="DM16" s="82">
        <v>0</v>
      </c>
      <c r="DN16" s="81">
        <v>12026.699292615942</v>
      </c>
      <c r="DO16" s="83">
        <v>637.97</v>
      </c>
      <c r="DP16" s="82">
        <v>-637.97</v>
      </c>
      <c r="DQ16" s="82">
        <v>0</v>
      </c>
      <c r="DR16" s="82">
        <v>0</v>
      </c>
      <c r="DS16" s="82">
        <v>0</v>
      </c>
      <c r="DT16" s="81">
        <v>12664.669292615941</v>
      </c>
      <c r="DU16" s="82">
        <v>-27.83</v>
      </c>
      <c r="DV16" s="82">
        <v>27.83</v>
      </c>
      <c r="DW16" s="82">
        <v>0</v>
      </c>
      <c r="DX16" s="82">
        <v>0</v>
      </c>
      <c r="DY16" s="82">
        <v>0</v>
      </c>
      <c r="DZ16" s="81">
        <v>12636.839292615941</v>
      </c>
    </row>
    <row r="17" spans="1:130" s="69" customFormat="1" ht="14.25" x14ac:dyDescent="0.2">
      <c r="A17" s="128" t="s">
        <v>368</v>
      </c>
      <c r="B17" s="58" t="s">
        <v>288</v>
      </c>
      <c r="C17" s="80" t="s">
        <v>49</v>
      </c>
      <c r="D17" s="81">
        <v>0</v>
      </c>
      <c r="E17" s="83">
        <v>0</v>
      </c>
      <c r="F17" s="82">
        <v>0</v>
      </c>
      <c r="G17" s="82">
        <v>0</v>
      </c>
      <c r="H17" s="82">
        <v>0</v>
      </c>
      <c r="I17" s="82">
        <v>0</v>
      </c>
      <c r="J17" s="81">
        <v>0</v>
      </c>
      <c r="K17" s="83">
        <v>0</v>
      </c>
      <c r="L17" s="82">
        <v>0</v>
      </c>
      <c r="M17" s="82">
        <v>0</v>
      </c>
      <c r="N17" s="82">
        <v>0</v>
      </c>
      <c r="O17" s="82">
        <v>0</v>
      </c>
      <c r="P17" s="81">
        <v>0</v>
      </c>
      <c r="Q17" s="83">
        <v>0</v>
      </c>
      <c r="R17" s="82">
        <v>0</v>
      </c>
      <c r="S17" s="82">
        <v>0</v>
      </c>
      <c r="T17" s="82">
        <v>0</v>
      </c>
      <c r="U17" s="82">
        <v>0</v>
      </c>
      <c r="V17" s="81">
        <v>0</v>
      </c>
      <c r="W17" s="83">
        <v>0</v>
      </c>
      <c r="X17" s="82">
        <v>0</v>
      </c>
      <c r="Y17" s="82">
        <v>0</v>
      </c>
      <c r="Z17" s="82">
        <v>0</v>
      </c>
      <c r="AA17" s="82">
        <v>0</v>
      </c>
      <c r="AB17" s="81">
        <v>0</v>
      </c>
      <c r="AC17" s="83">
        <v>0</v>
      </c>
      <c r="AD17" s="82">
        <v>0</v>
      </c>
      <c r="AE17" s="82">
        <v>0</v>
      </c>
      <c r="AF17" s="82">
        <v>0</v>
      </c>
      <c r="AG17" s="82">
        <v>0</v>
      </c>
      <c r="AH17" s="81">
        <v>0</v>
      </c>
      <c r="AI17" s="83">
        <v>0</v>
      </c>
      <c r="AJ17" s="82">
        <v>0</v>
      </c>
      <c r="AK17" s="82">
        <v>0</v>
      </c>
      <c r="AL17" s="82">
        <v>0</v>
      </c>
      <c r="AM17" s="82">
        <v>0</v>
      </c>
      <c r="AN17" s="81">
        <v>0</v>
      </c>
      <c r="AO17" s="83">
        <v>0</v>
      </c>
      <c r="AP17" s="82">
        <v>0</v>
      </c>
      <c r="AQ17" s="82">
        <v>0</v>
      </c>
      <c r="AR17" s="82">
        <v>0</v>
      </c>
      <c r="AS17" s="82">
        <v>0</v>
      </c>
      <c r="AT17" s="81">
        <v>0</v>
      </c>
      <c r="AU17" s="83">
        <v>0</v>
      </c>
      <c r="AV17" s="82">
        <v>0</v>
      </c>
      <c r="AW17" s="82">
        <v>0</v>
      </c>
      <c r="AX17" s="82">
        <v>0</v>
      </c>
      <c r="AY17" s="82">
        <v>0</v>
      </c>
      <c r="AZ17" s="81">
        <v>0</v>
      </c>
      <c r="BA17" s="83">
        <v>0</v>
      </c>
      <c r="BB17" s="82">
        <v>0</v>
      </c>
      <c r="BC17" s="82">
        <v>0</v>
      </c>
      <c r="BD17" s="82">
        <v>0</v>
      </c>
      <c r="BE17" s="82">
        <v>0</v>
      </c>
      <c r="BF17" s="81">
        <v>0</v>
      </c>
      <c r="BG17" s="83">
        <v>0</v>
      </c>
      <c r="BH17" s="82">
        <v>0</v>
      </c>
      <c r="BI17" s="82">
        <v>0</v>
      </c>
      <c r="BJ17" s="82">
        <v>0</v>
      </c>
      <c r="BK17" s="82">
        <v>0</v>
      </c>
      <c r="BL17" s="81">
        <v>0</v>
      </c>
      <c r="BM17" s="83">
        <v>0</v>
      </c>
      <c r="BN17" s="82">
        <v>0</v>
      </c>
      <c r="BO17" s="82">
        <v>0</v>
      </c>
      <c r="BP17" s="82">
        <v>0</v>
      </c>
      <c r="BQ17" s="82">
        <v>0</v>
      </c>
      <c r="BR17" s="81">
        <v>0</v>
      </c>
      <c r="BS17" s="83">
        <v>0</v>
      </c>
      <c r="BT17" s="82">
        <v>0</v>
      </c>
      <c r="BU17" s="82">
        <v>0</v>
      </c>
      <c r="BV17" s="82">
        <v>0</v>
      </c>
      <c r="BW17" s="82">
        <v>0</v>
      </c>
      <c r="BX17" s="81">
        <v>0</v>
      </c>
      <c r="BY17" s="83">
        <v>0</v>
      </c>
      <c r="BZ17" s="82">
        <v>0</v>
      </c>
      <c r="CA17" s="82">
        <v>0</v>
      </c>
      <c r="CB17" s="82">
        <v>0</v>
      </c>
      <c r="CC17" s="82">
        <v>0</v>
      </c>
      <c r="CD17" s="81">
        <v>0</v>
      </c>
      <c r="CE17" s="83">
        <v>0</v>
      </c>
      <c r="CF17" s="82">
        <v>0</v>
      </c>
      <c r="CG17" s="82">
        <v>0</v>
      </c>
      <c r="CH17" s="82">
        <v>0</v>
      </c>
      <c r="CI17" s="82">
        <v>0</v>
      </c>
      <c r="CJ17" s="81">
        <v>0</v>
      </c>
      <c r="CK17" s="83">
        <v>0</v>
      </c>
      <c r="CL17" s="82">
        <v>0</v>
      </c>
      <c r="CM17" s="82">
        <v>0</v>
      </c>
      <c r="CN17" s="82">
        <v>0</v>
      </c>
      <c r="CO17" s="82">
        <v>0</v>
      </c>
      <c r="CP17" s="81">
        <v>0</v>
      </c>
      <c r="CQ17" s="83">
        <v>0</v>
      </c>
      <c r="CR17" s="82">
        <v>0</v>
      </c>
      <c r="CS17" s="82">
        <v>0</v>
      </c>
      <c r="CT17" s="82">
        <v>0</v>
      </c>
      <c r="CU17" s="82">
        <v>0</v>
      </c>
      <c r="CV17" s="81">
        <v>0</v>
      </c>
      <c r="CW17" s="82">
        <v>0</v>
      </c>
      <c r="CX17" s="82">
        <v>0</v>
      </c>
      <c r="CY17" s="82">
        <v>0</v>
      </c>
      <c r="CZ17" s="82">
        <v>0</v>
      </c>
      <c r="DA17" s="82">
        <v>0</v>
      </c>
      <c r="DB17" s="81">
        <v>0</v>
      </c>
      <c r="DC17" s="83">
        <v>0</v>
      </c>
      <c r="DD17" s="82">
        <v>0</v>
      </c>
      <c r="DE17" s="82">
        <v>0</v>
      </c>
      <c r="DF17" s="82">
        <v>0</v>
      </c>
      <c r="DG17" s="82">
        <v>0</v>
      </c>
      <c r="DH17" s="81">
        <v>0</v>
      </c>
      <c r="DI17" s="83">
        <v>0</v>
      </c>
      <c r="DJ17" s="82">
        <v>0</v>
      </c>
      <c r="DK17" s="82">
        <v>0</v>
      </c>
      <c r="DL17" s="82">
        <v>0</v>
      </c>
      <c r="DM17" s="82">
        <v>0</v>
      </c>
      <c r="DN17" s="81">
        <v>0</v>
      </c>
      <c r="DO17" s="83">
        <v>0</v>
      </c>
      <c r="DP17" s="82">
        <v>0</v>
      </c>
      <c r="DQ17" s="82">
        <v>0</v>
      </c>
      <c r="DR17" s="82">
        <v>0</v>
      </c>
      <c r="DS17" s="82">
        <v>0</v>
      </c>
      <c r="DT17" s="81">
        <v>0</v>
      </c>
      <c r="DU17" s="82">
        <v>0</v>
      </c>
      <c r="DV17" s="82">
        <v>0</v>
      </c>
      <c r="DW17" s="82">
        <v>0</v>
      </c>
      <c r="DX17" s="82">
        <v>0</v>
      </c>
      <c r="DY17" s="82">
        <v>0</v>
      </c>
      <c r="DZ17" s="81">
        <v>0</v>
      </c>
    </row>
    <row r="18" spans="1:130" s="76" customFormat="1" ht="14.25" x14ac:dyDescent="0.2">
      <c r="A18" s="128" t="s">
        <v>369</v>
      </c>
      <c r="B18" s="53" t="s">
        <v>193</v>
      </c>
      <c r="C18" s="94" t="s">
        <v>50</v>
      </c>
      <c r="D18" s="95">
        <v>45438.822924663727</v>
      </c>
      <c r="E18" s="96">
        <v>10658.654106508598</v>
      </c>
      <c r="F18" s="96">
        <v>-10646.0866798632</v>
      </c>
      <c r="G18" s="96">
        <v>1.3</v>
      </c>
      <c r="H18" s="96">
        <v>0</v>
      </c>
      <c r="I18" s="96">
        <v>11.267426645397709</v>
      </c>
      <c r="J18" s="95">
        <v>56097.477031172326</v>
      </c>
      <c r="K18" s="96">
        <v>17227.471087713351</v>
      </c>
      <c r="L18" s="96">
        <v>-17032.033059164303</v>
      </c>
      <c r="M18" s="96">
        <v>8.3000000000029104</v>
      </c>
      <c r="N18" s="96">
        <v>182.86550371474701</v>
      </c>
      <c r="O18" s="96">
        <v>4.272524834297819</v>
      </c>
      <c r="P18" s="95">
        <v>73324.948118885673</v>
      </c>
      <c r="Q18" s="96">
        <v>18829.20663765401</v>
      </c>
      <c r="R18" s="96">
        <v>-18599.989885570769</v>
      </c>
      <c r="S18" s="96">
        <v>18.390142222225698</v>
      </c>
      <c r="T18" s="96">
        <v>0</v>
      </c>
      <c r="U18" s="96">
        <v>210.8266098610126</v>
      </c>
      <c r="V18" s="95">
        <v>92154.154756539676</v>
      </c>
      <c r="W18" s="96">
        <v>-67230.894580867651</v>
      </c>
      <c r="X18" s="96">
        <v>67209.899868275927</v>
      </c>
      <c r="Y18" s="96">
        <v>-34.582395555496198</v>
      </c>
      <c r="Z18" s="96">
        <v>0</v>
      </c>
      <c r="AA18" s="96">
        <v>13.587682963777528</v>
      </c>
      <c r="AB18" s="95">
        <v>24923.26017567204</v>
      </c>
      <c r="AC18" s="96">
        <v>3184.8760014186432</v>
      </c>
      <c r="AD18" s="96">
        <v>-2945.5465079802912</v>
      </c>
      <c r="AE18" s="96">
        <v>234.65</v>
      </c>
      <c r="AF18" s="96">
        <v>7.1699999098200351E-3</v>
      </c>
      <c r="AG18" s="96">
        <v>12.2073234384427</v>
      </c>
      <c r="AH18" s="95">
        <v>28108.136177090684</v>
      </c>
      <c r="AI18" s="96">
        <v>3489.5446568744055</v>
      </c>
      <c r="AJ18" s="96">
        <v>-3507.7938977278704</v>
      </c>
      <c r="AK18" s="96">
        <v>0</v>
      </c>
      <c r="AL18" s="96">
        <v>0</v>
      </c>
      <c r="AM18" s="96">
        <v>-18.249240853464848</v>
      </c>
      <c r="AN18" s="95">
        <v>31597.680833965089</v>
      </c>
      <c r="AO18" s="96">
        <v>22100.227238231761</v>
      </c>
      <c r="AP18" s="96">
        <v>-22342.5205755471</v>
      </c>
      <c r="AQ18" s="96">
        <v>0</v>
      </c>
      <c r="AR18" s="96">
        <v>0</v>
      </c>
      <c r="AS18" s="96">
        <v>9.3739880899290782</v>
      </c>
      <c r="AT18" s="95">
        <v>53949.575397602108</v>
      </c>
      <c r="AU18" s="96">
        <v>51699.609546435808</v>
      </c>
      <c r="AV18" s="96">
        <v>-5048.4302016146357</v>
      </c>
      <c r="AW18" s="96">
        <v>0</v>
      </c>
      <c r="AX18" s="96">
        <v>46632.909990976834</v>
      </c>
      <c r="AY18" s="96">
        <v>-18.269353844333459</v>
      </c>
      <c r="AZ18" s="95">
        <v>105649.18494403792</v>
      </c>
      <c r="BA18" s="96">
        <v>368458.97945363098</v>
      </c>
      <c r="BB18" s="96">
        <v>-9747.2371461474286</v>
      </c>
      <c r="BC18" s="96">
        <v>0</v>
      </c>
      <c r="BD18" s="96">
        <v>358752.05372208264</v>
      </c>
      <c r="BE18" s="96">
        <v>-18.269353844333459</v>
      </c>
      <c r="BF18" s="95">
        <v>474108.16439766897</v>
      </c>
      <c r="BG18" s="96">
        <v>-87929.647181599721</v>
      </c>
      <c r="BH18" s="96">
        <v>-480.19877346641601</v>
      </c>
      <c r="BI18" s="96">
        <v>-4496.837771323314</v>
      </c>
      <c r="BJ18" s="96">
        <v>-81545.055862438938</v>
      </c>
      <c r="BK18" s="96">
        <v>-2192.4470145588475</v>
      </c>
      <c r="BL18" s="95">
        <v>386178.51721606927</v>
      </c>
      <c r="BM18" s="96">
        <v>1424.6797946137517</v>
      </c>
      <c r="BN18" s="96">
        <v>-1243.12632702776</v>
      </c>
      <c r="BO18" s="96">
        <v>0</v>
      </c>
      <c r="BP18" s="96">
        <v>291.49316631319812</v>
      </c>
      <c r="BQ18" s="96">
        <v>0</v>
      </c>
      <c r="BR18" s="95">
        <v>387603.19701068301</v>
      </c>
      <c r="BS18" s="96">
        <v>-294.47418049725195</v>
      </c>
      <c r="BT18" s="96">
        <v>-407.22305942478465</v>
      </c>
      <c r="BU18" s="96">
        <v>0</v>
      </c>
      <c r="BV18" s="96">
        <v>-663.14668138237357</v>
      </c>
      <c r="BW18" s="96">
        <v>0</v>
      </c>
      <c r="BX18" s="95">
        <v>387308.72283018572</v>
      </c>
      <c r="BY18" s="96">
        <v>-63653.478134615187</v>
      </c>
      <c r="BZ18" s="96">
        <v>-20763.318933416042</v>
      </c>
      <c r="CA18" s="96">
        <v>0</v>
      </c>
      <c r="CB18" s="96">
        <v>0</v>
      </c>
      <c r="CC18" s="96">
        <v>0</v>
      </c>
      <c r="CD18" s="95">
        <v>323655.24469557055</v>
      </c>
      <c r="CE18" s="96">
        <v>-32679.567464356496</v>
      </c>
      <c r="CF18" s="96">
        <v>-9564.3023374406002</v>
      </c>
      <c r="CG18" s="96">
        <v>-42767.890076160591</v>
      </c>
      <c r="CH18" s="96">
        <v>0</v>
      </c>
      <c r="CI18" s="96">
        <v>516.8368576687127</v>
      </c>
      <c r="CJ18" s="95">
        <v>290975.67723121401</v>
      </c>
      <c r="CK18" s="96">
        <v>-6359.3918176504831</v>
      </c>
      <c r="CL18" s="96">
        <v>-24195.970571731144</v>
      </c>
      <c r="CM18" s="96">
        <v>-28864.763906095748</v>
      </c>
      <c r="CN18" s="96">
        <v>0</v>
      </c>
      <c r="CO18" s="96">
        <v>-1669.8091695459209</v>
      </c>
      <c r="CP18" s="95">
        <v>284616.2854135636</v>
      </c>
      <c r="CQ18" s="96">
        <v>-4236.9056900250798</v>
      </c>
      <c r="CR18" s="96">
        <v>-24140.816348428129</v>
      </c>
      <c r="CS18" s="96">
        <v>-64300.216788219041</v>
      </c>
      <c r="CT18" s="96">
        <v>37207.759286906985</v>
      </c>
      <c r="CU18" s="96">
        <v>-1285.2645371411486</v>
      </c>
      <c r="CV18" s="95">
        <v>280379.37972353853</v>
      </c>
      <c r="CW18" s="96">
        <v>7831.4036154891273</v>
      </c>
      <c r="CX18" s="96">
        <v>-7734.3072804620397</v>
      </c>
      <c r="CY18" s="96">
        <v>0</v>
      </c>
      <c r="CZ18" s="96">
        <v>-102.26371530057639</v>
      </c>
      <c r="DA18" s="96">
        <v>-0.31658967233587854</v>
      </c>
      <c r="DB18" s="95">
        <v>288210.78333902761</v>
      </c>
      <c r="DC18" s="96">
        <v>27370.596400922925</v>
      </c>
      <c r="DD18" s="96">
        <v>-15987.958375231894</v>
      </c>
      <c r="DE18" s="96">
        <v>20043.005349081272</v>
      </c>
      <c r="DF18" s="96">
        <v>2716.4206967836008</v>
      </c>
      <c r="DG18" s="96">
        <v>-11376.861730620119</v>
      </c>
      <c r="DH18" s="95">
        <v>315581.37973995053</v>
      </c>
      <c r="DI18" s="96">
        <v>-70388.165808312362</v>
      </c>
      <c r="DJ18" s="96">
        <v>947.45664504550211</v>
      </c>
      <c r="DK18" s="96">
        <v>-42940.998466870296</v>
      </c>
      <c r="DL18" s="96">
        <v>-22408.693908281763</v>
      </c>
      <c r="DM18" s="96">
        <v>-1288.8715700585446</v>
      </c>
      <c r="DN18" s="95">
        <v>245193.21393163819</v>
      </c>
      <c r="DO18" s="96">
        <v>-18087.021411755966</v>
      </c>
      <c r="DP18" s="96">
        <v>-362.92610999999999</v>
      </c>
      <c r="DQ18" s="96">
        <v>-6841.6076374325121</v>
      </c>
      <c r="DR18" s="96">
        <v>-18.44717930321093</v>
      </c>
      <c r="DS18" s="96">
        <v>-11589.892705020244</v>
      </c>
      <c r="DT18" s="95">
        <v>227106.19251988223</v>
      </c>
      <c r="DU18" s="96">
        <v>4176.5124916723598</v>
      </c>
      <c r="DV18" s="96">
        <v>-2126.5004000000008</v>
      </c>
      <c r="DW18" s="96">
        <v>0</v>
      </c>
      <c r="DX18" s="96">
        <v>-18.44717930321093</v>
      </c>
      <c r="DY18" s="96">
        <v>2068.4592709755698</v>
      </c>
      <c r="DZ18" s="95">
        <v>239274.30056444116</v>
      </c>
    </row>
    <row r="19" spans="1:130" s="69" customFormat="1" ht="14.25" x14ac:dyDescent="0.2">
      <c r="A19" s="128" t="s">
        <v>370</v>
      </c>
      <c r="B19" s="56" t="s">
        <v>203</v>
      </c>
      <c r="C19" s="80" t="s">
        <v>51</v>
      </c>
      <c r="D19" s="81">
        <v>359.32882036897024</v>
      </c>
      <c r="E19" s="82">
        <v>4078.8809312746871</v>
      </c>
      <c r="F19" s="82">
        <v>-4078.6736598632015</v>
      </c>
      <c r="G19" s="82">
        <v>0</v>
      </c>
      <c r="H19" s="82">
        <v>0</v>
      </c>
      <c r="I19" s="82">
        <v>0.20727141148583783</v>
      </c>
      <c r="J19" s="81">
        <v>4438.2097516436579</v>
      </c>
      <c r="K19" s="82">
        <v>4271.7373405642566</v>
      </c>
      <c r="L19" s="82">
        <v>-4270.1573891643102</v>
      </c>
      <c r="M19" s="82">
        <v>0</v>
      </c>
      <c r="N19" s="82">
        <v>0</v>
      </c>
      <c r="O19" s="82">
        <v>1.5799513999466441</v>
      </c>
      <c r="P19" s="81">
        <v>8709.9470922079145</v>
      </c>
      <c r="Q19" s="82">
        <v>3700.1424117381375</v>
      </c>
      <c r="R19" s="82">
        <v>-3468.0613777929898</v>
      </c>
      <c r="S19" s="82">
        <v>0</v>
      </c>
      <c r="T19" s="82">
        <v>0</v>
      </c>
      <c r="U19" s="82">
        <v>232.08103394514779</v>
      </c>
      <c r="V19" s="81">
        <v>12410.089503946052</v>
      </c>
      <c r="W19" s="82">
        <v>8192.5527787700885</v>
      </c>
      <c r="X19" s="82">
        <v>-8180.0490261684872</v>
      </c>
      <c r="Y19" s="82">
        <v>0</v>
      </c>
      <c r="Z19" s="82">
        <v>0</v>
      </c>
      <c r="AA19" s="82">
        <v>12.503752601600159</v>
      </c>
      <c r="AB19" s="81">
        <v>20602.64228271614</v>
      </c>
      <c r="AC19" s="82">
        <v>3143.7959185328673</v>
      </c>
      <c r="AD19" s="82">
        <v>-2909.0764879802909</v>
      </c>
      <c r="AE19" s="82">
        <v>234.65</v>
      </c>
      <c r="AF19" s="82">
        <v>0</v>
      </c>
      <c r="AG19" s="82">
        <v>6.94305525765051E-2</v>
      </c>
      <c r="AH19" s="81">
        <v>23746.43820124901</v>
      </c>
      <c r="AI19" s="82">
        <v>3499.6384598234308</v>
      </c>
      <c r="AJ19" s="82">
        <v>-3499.8286577278704</v>
      </c>
      <c r="AK19" s="82">
        <v>0</v>
      </c>
      <c r="AL19" s="82">
        <v>0</v>
      </c>
      <c r="AM19" s="82">
        <v>-0.19019790443940732</v>
      </c>
      <c r="AN19" s="81">
        <v>27246.076661072439</v>
      </c>
      <c r="AO19" s="82">
        <v>22100.227238231761</v>
      </c>
      <c r="AP19" s="82">
        <v>-22100.138915547101</v>
      </c>
      <c r="AQ19" s="82">
        <v>0</v>
      </c>
      <c r="AR19" s="82">
        <v>0</v>
      </c>
      <c r="AS19" s="82">
        <v>8.8322684658244111E-2</v>
      </c>
      <c r="AT19" s="81">
        <v>49346.303899304192</v>
      </c>
      <c r="AU19" s="82">
        <v>51587.784676928939</v>
      </c>
      <c r="AV19" s="82">
        <v>-4939.1071231173701</v>
      </c>
      <c r="AW19" s="82">
        <v>0</v>
      </c>
      <c r="AX19" s="82">
        <v>46632.909990976834</v>
      </c>
      <c r="AY19" s="82">
        <v>-15.767562834732068</v>
      </c>
      <c r="AZ19" s="81">
        <v>100934.08857623313</v>
      </c>
      <c r="BA19" s="82">
        <v>363984.84736719116</v>
      </c>
      <c r="BB19" s="82">
        <v>-5232.8851461474296</v>
      </c>
      <c r="BC19" s="82">
        <v>0</v>
      </c>
      <c r="BD19" s="82">
        <v>358752.05372208264</v>
      </c>
      <c r="BE19" s="82">
        <v>-15.767562834732068</v>
      </c>
      <c r="BF19" s="81">
        <v>464918.93594342435</v>
      </c>
      <c r="BG19" s="82">
        <v>-87916.025452550966</v>
      </c>
      <c r="BH19" s="82">
        <v>-493.16177346641598</v>
      </c>
      <c r="BI19" s="82">
        <v>-4496.837771323314</v>
      </c>
      <c r="BJ19" s="82">
        <v>-81719.959783941667</v>
      </c>
      <c r="BK19" s="82">
        <v>-2192.4470145588475</v>
      </c>
      <c r="BL19" s="81">
        <v>377002.91049087339</v>
      </c>
      <c r="BM19" s="82">
        <v>1259.5963398067147</v>
      </c>
      <c r="BN19" s="82">
        <v>-967.99117702775993</v>
      </c>
      <c r="BO19" s="82">
        <v>0</v>
      </c>
      <c r="BP19" s="82">
        <v>291.49316631319812</v>
      </c>
      <c r="BQ19" s="82">
        <v>0</v>
      </c>
      <c r="BR19" s="81">
        <v>378262.50683068013</v>
      </c>
      <c r="BS19" s="82">
        <v>502.64429517055066</v>
      </c>
      <c r="BT19" s="82">
        <v>-1165.7209494247847</v>
      </c>
      <c r="BU19" s="82">
        <v>0</v>
      </c>
      <c r="BV19" s="82">
        <v>-663.14668138237357</v>
      </c>
      <c r="BW19" s="82">
        <v>0</v>
      </c>
      <c r="BX19" s="81">
        <v>378765.15112585062</v>
      </c>
      <c r="BY19" s="82">
        <v>-78671.759848175279</v>
      </c>
      <c r="BZ19" s="82">
        <v>-5732.9463034160399</v>
      </c>
      <c r="CA19" s="82">
        <v>0</v>
      </c>
      <c r="CB19" s="82">
        <v>0</v>
      </c>
      <c r="CC19" s="82">
        <v>0</v>
      </c>
      <c r="CD19" s="81">
        <v>300093.39127767534</v>
      </c>
      <c r="CE19" s="82">
        <v>-34275.00008506349</v>
      </c>
      <c r="CF19" s="82">
        <v>-7976.0798598665606</v>
      </c>
      <c r="CG19" s="82">
        <v>-42767.890076160591</v>
      </c>
      <c r="CH19" s="82">
        <v>0</v>
      </c>
      <c r="CI19" s="82">
        <v>516.8368576687127</v>
      </c>
      <c r="CJ19" s="81">
        <v>265818.39119261183</v>
      </c>
      <c r="CK19" s="82">
        <v>-19505.496172560448</v>
      </c>
      <c r="CL19" s="82">
        <v>-11029.312241731101</v>
      </c>
      <c r="CM19" s="82">
        <v>-28864.763906095748</v>
      </c>
      <c r="CN19" s="82">
        <v>0</v>
      </c>
      <c r="CO19" s="82">
        <v>-1669.8091695459209</v>
      </c>
      <c r="CP19" s="81">
        <v>246312.89502005142</v>
      </c>
      <c r="CQ19" s="82">
        <v>-41330.863227403439</v>
      </c>
      <c r="CR19" s="82">
        <v>-24140.816348428129</v>
      </c>
      <c r="CS19" s="82">
        <v>-64300.216788219041</v>
      </c>
      <c r="CT19" s="82">
        <v>74.994725906984172</v>
      </c>
      <c r="CU19" s="82">
        <v>-1246.4575135195025</v>
      </c>
      <c r="CV19" s="81">
        <v>204982.03179264799</v>
      </c>
      <c r="CW19" s="82">
        <v>7613.8290107897037</v>
      </c>
      <c r="CX19" s="82">
        <v>-7614.1456004620395</v>
      </c>
      <c r="CY19" s="82">
        <v>0</v>
      </c>
      <c r="CZ19" s="82">
        <v>0</v>
      </c>
      <c r="DA19" s="82">
        <v>-0.31658967233587854</v>
      </c>
      <c r="DB19" s="81">
        <v>212595.86080343768</v>
      </c>
      <c r="DC19" s="82">
        <v>33077.355794998926</v>
      </c>
      <c r="DD19" s="82">
        <v>-21608.975942291967</v>
      </c>
      <c r="DE19" s="82">
        <v>20043.005349081272</v>
      </c>
      <c r="DF19" s="82">
        <v>2802.1635237995283</v>
      </c>
      <c r="DG19" s="82">
        <v>-11376.861730620119</v>
      </c>
      <c r="DH19" s="81">
        <v>245673.21659843661</v>
      </c>
      <c r="DI19" s="82">
        <v>-33664.441247312352</v>
      </c>
      <c r="DJ19" s="82">
        <v>803.66664504550204</v>
      </c>
      <c r="DK19" s="82">
        <v>-42940.998466870296</v>
      </c>
      <c r="DL19" s="82">
        <v>14171.240652718241</v>
      </c>
      <c r="DM19" s="82">
        <v>-1288.8715700585446</v>
      </c>
      <c r="DN19" s="81">
        <v>212008.77535112426</v>
      </c>
      <c r="DO19" s="82">
        <v>-18480.817521755966</v>
      </c>
      <c r="DP19" s="82">
        <v>30.870000000000005</v>
      </c>
      <c r="DQ19" s="82">
        <v>-6841.6076374325121</v>
      </c>
      <c r="DR19" s="82">
        <v>-18.44717930321093</v>
      </c>
      <c r="DS19" s="82">
        <v>-11589.892705020244</v>
      </c>
      <c r="DT19" s="81">
        <v>193527.9578293683</v>
      </c>
      <c r="DU19" s="82">
        <v>4182.3720916723596</v>
      </c>
      <c r="DV19" s="82">
        <v>-2132.3600000000006</v>
      </c>
      <c r="DW19" s="82">
        <v>0</v>
      </c>
      <c r="DX19" s="82">
        <v>-18.44717930321093</v>
      </c>
      <c r="DY19" s="82">
        <v>2068.4592709755698</v>
      </c>
      <c r="DZ19" s="81">
        <v>205801.76379392724</v>
      </c>
    </row>
    <row r="20" spans="1:130" s="69" customFormat="1" ht="14.25" x14ac:dyDescent="0.2">
      <c r="A20" s="128" t="s">
        <v>371</v>
      </c>
      <c r="B20" s="58" t="s">
        <v>202</v>
      </c>
      <c r="C20" s="80" t="s">
        <v>52</v>
      </c>
      <c r="D20" s="81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1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1">
        <v>0</v>
      </c>
      <c r="Q20" s="82">
        <v>0</v>
      </c>
      <c r="R20" s="82">
        <v>0</v>
      </c>
      <c r="S20" s="82">
        <v>0</v>
      </c>
      <c r="T20" s="82">
        <v>0</v>
      </c>
      <c r="U20" s="82">
        <v>0</v>
      </c>
      <c r="V20" s="81">
        <v>0</v>
      </c>
      <c r="W20" s="82">
        <v>0</v>
      </c>
      <c r="X20" s="82">
        <v>0</v>
      </c>
      <c r="Y20" s="82">
        <v>0</v>
      </c>
      <c r="Z20" s="82">
        <v>0</v>
      </c>
      <c r="AA20" s="82">
        <v>0</v>
      </c>
      <c r="AB20" s="81">
        <v>0</v>
      </c>
      <c r="AC20" s="82">
        <v>0</v>
      </c>
      <c r="AD20" s="82">
        <v>0</v>
      </c>
      <c r="AE20" s="82">
        <v>0</v>
      </c>
      <c r="AF20" s="82">
        <v>0</v>
      </c>
      <c r="AG20" s="82">
        <v>0</v>
      </c>
      <c r="AH20" s="81">
        <v>0</v>
      </c>
      <c r="AI20" s="82">
        <v>0</v>
      </c>
      <c r="AJ20" s="82">
        <v>0</v>
      </c>
      <c r="AK20" s="82">
        <v>0</v>
      </c>
      <c r="AL20" s="82">
        <v>0</v>
      </c>
      <c r="AM20" s="82">
        <v>0</v>
      </c>
      <c r="AN20" s="81">
        <v>0</v>
      </c>
      <c r="AO20" s="82">
        <v>0</v>
      </c>
      <c r="AP20" s="82">
        <v>0</v>
      </c>
      <c r="AQ20" s="82">
        <v>0</v>
      </c>
      <c r="AR20" s="82">
        <v>0</v>
      </c>
      <c r="AS20" s="82">
        <v>0</v>
      </c>
      <c r="AT20" s="81">
        <v>0</v>
      </c>
      <c r="AU20" s="82">
        <v>0</v>
      </c>
      <c r="AV20" s="82">
        <v>0</v>
      </c>
      <c r="AW20" s="82">
        <v>0</v>
      </c>
      <c r="AX20" s="82">
        <v>0</v>
      </c>
      <c r="AY20" s="82">
        <v>0</v>
      </c>
      <c r="AZ20" s="81">
        <v>0</v>
      </c>
      <c r="BA20" s="82">
        <v>0</v>
      </c>
      <c r="BB20" s="82">
        <v>0</v>
      </c>
      <c r="BC20" s="82">
        <v>0</v>
      </c>
      <c r="BD20" s="82">
        <v>0</v>
      </c>
      <c r="BE20" s="82">
        <v>0</v>
      </c>
      <c r="BF20" s="81">
        <v>0</v>
      </c>
      <c r="BG20" s="82">
        <v>0</v>
      </c>
      <c r="BH20" s="82">
        <v>0</v>
      </c>
      <c r="BI20" s="82">
        <v>0</v>
      </c>
      <c r="BJ20" s="82">
        <v>0</v>
      </c>
      <c r="BK20" s="82">
        <v>0</v>
      </c>
      <c r="BL20" s="81">
        <v>0</v>
      </c>
      <c r="BM20" s="82">
        <v>0</v>
      </c>
      <c r="BN20" s="82">
        <v>0</v>
      </c>
      <c r="BO20" s="82">
        <v>0</v>
      </c>
      <c r="BP20" s="82">
        <v>0</v>
      </c>
      <c r="BQ20" s="82">
        <v>0</v>
      </c>
      <c r="BR20" s="81">
        <v>0</v>
      </c>
      <c r="BS20" s="82">
        <v>0</v>
      </c>
      <c r="BT20" s="82">
        <v>0</v>
      </c>
      <c r="BU20" s="82">
        <v>0</v>
      </c>
      <c r="BV20" s="82">
        <v>0</v>
      </c>
      <c r="BW20" s="82">
        <v>0</v>
      </c>
      <c r="BX20" s="81">
        <v>0</v>
      </c>
      <c r="BY20" s="82">
        <v>0</v>
      </c>
      <c r="BZ20" s="82">
        <v>0</v>
      </c>
      <c r="CA20" s="82">
        <v>0</v>
      </c>
      <c r="CB20" s="82">
        <v>0</v>
      </c>
      <c r="CC20" s="82">
        <v>0</v>
      </c>
      <c r="CD20" s="81">
        <v>0</v>
      </c>
      <c r="CE20" s="82">
        <v>0</v>
      </c>
      <c r="CF20" s="82">
        <v>0</v>
      </c>
      <c r="CG20" s="82">
        <v>0</v>
      </c>
      <c r="CH20" s="82">
        <v>0</v>
      </c>
      <c r="CI20" s="82">
        <v>0</v>
      </c>
      <c r="CJ20" s="81">
        <v>0</v>
      </c>
      <c r="CK20" s="82">
        <v>0</v>
      </c>
      <c r="CL20" s="82">
        <v>0</v>
      </c>
      <c r="CM20" s="82">
        <v>0</v>
      </c>
      <c r="CN20" s="82">
        <v>0</v>
      </c>
      <c r="CO20" s="82">
        <v>0</v>
      </c>
      <c r="CP20" s="81">
        <v>0</v>
      </c>
      <c r="CQ20" s="82">
        <v>0</v>
      </c>
      <c r="CR20" s="82">
        <v>0</v>
      </c>
      <c r="CS20" s="82">
        <v>0</v>
      </c>
      <c r="CT20" s="82">
        <v>0</v>
      </c>
      <c r="CU20" s="82">
        <v>0</v>
      </c>
      <c r="CV20" s="81">
        <v>0</v>
      </c>
      <c r="CW20" s="82">
        <v>0</v>
      </c>
      <c r="CX20" s="82">
        <v>0</v>
      </c>
      <c r="CY20" s="82">
        <v>0</v>
      </c>
      <c r="CZ20" s="82">
        <v>0</v>
      </c>
      <c r="DA20" s="82">
        <v>0</v>
      </c>
      <c r="DB20" s="81">
        <v>0</v>
      </c>
      <c r="DC20" s="82">
        <v>0</v>
      </c>
      <c r="DD20" s="82">
        <v>0</v>
      </c>
      <c r="DE20" s="82">
        <v>0</v>
      </c>
      <c r="DF20" s="82">
        <v>0</v>
      </c>
      <c r="DG20" s="82">
        <v>0</v>
      </c>
      <c r="DH20" s="81">
        <v>0</v>
      </c>
      <c r="DI20" s="82">
        <v>0</v>
      </c>
      <c r="DJ20" s="82">
        <v>0</v>
      </c>
      <c r="DK20" s="82">
        <v>0</v>
      </c>
      <c r="DL20" s="82">
        <v>0</v>
      </c>
      <c r="DM20" s="82">
        <v>0</v>
      </c>
      <c r="DN20" s="81">
        <v>0</v>
      </c>
      <c r="DO20" s="82">
        <v>0</v>
      </c>
      <c r="DP20" s="82">
        <v>0</v>
      </c>
      <c r="DQ20" s="82">
        <v>0</v>
      </c>
      <c r="DR20" s="82">
        <v>0</v>
      </c>
      <c r="DS20" s="82">
        <v>0</v>
      </c>
      <c r="DT20" s="81">
        <v>0</v>
      </c>
      <c r="DU20" s="82">
        <v>0</v>
      </c>
      <c r="DV20" s="82">
        <v>0</v>
      </c>
      <c r="DW20" s="82">
        <v>0</v>
      </c>
      <c r="DX20" s="82">
        <v>0</v>
      </c>
      <c r="DY20" s="82">
        <v>0</v>
      </c>
      <c r="DZ20" s="81">
        <v>0</v>
      </c>
    </row>
    <row r="21" spans="1:130" s="69" customFormat="1" ht="14.25" x14ac:dyDescent="0.2">
      <c r="A21" s="128" t="s">
        <v>372</v>
      </c>
      <c r="B21" s="58" t="s">
        <v>201</v>
      </c>
      <c r="C21" s="80" t="s">
        <v>53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1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1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1">
        <v>0</v>
      </c>
      <c r="W21" s="82">
        <v>0</v>
      </c>
      <c r="X21" s="82">
        <v>0</v>
      </c>
      <c r="Y21" s="82">
        <v>0</v>
      </c>
      <c r="Z21" s="82">
        <v>0</v>
      </c>
      <c r="AA21" s="82">
        <v>0</v>
      </c>
      <c r="AB21" s="81">
        <v>0</v>
      </c>
      <c r="AC21" s="82">
        <v>0</v>
      </c>
      <c r="AD21" s="82">
        <v>0</v>
      </c>
      <c r="AE21" s="82">
        <v>0</v>
      </c>
      <c r="AF21" s="82">
        <v>0</v>
      </c>
      <c r="AG21" s="82">
        <v>0</v>
      </c>
      <c r="AH21" s="81">
        <v>0</v>
      </c>
      <c r="AI21" s="82">
        <v>0</v>
      </c>
      <c r="AJ21" s="82">
        <v>0</v>
      </c>
      <c r="AK21" s="82">
        <v>0</v>
      </c>
      <c r="AL21" s="82">
        <v>0</v>
      </c>
      <c r="AM21" s="82">
        <v>0</v>
      </c>
      <c r="AN21" s="81">
        <v>0</v>
      </c>
      <c r="AO21" s="82">
        <v>0</v>
      </c>
      <c r="AP21" s="82">
        <v>0</v>
      </c>
      <c r="AQ21" s="82">
        <v>0</v>
      </c>
      <c r="AR21" s="82">
        <v>0</v>
      </c>
      <c r="AS21" s="82">
        <v>0</v>
      </c>
      <c r="AT21" s="81">
        <v>0</v>
      </c>
      <c r="AU21" s="82">
        <v>0</v>
      </c>
      <c r="AV21" s="82">
        <v>0</v>
      </c>
      <c r="AW21" s="82">
        <v>0</v>
      </c>
      <c r="AX21" s="82">
        <v>0</v>
      </c>
      <c r="AY21" s="82">
        <v>0</v>
      </c>
      <c r="AZ21" s="81">
        <v>0</v>
      </c>
      <c r="BA21" s="82">
        <v>0</v>
      </c>
      <c r="BB21" s="82">
        <v>0</v>
      </c>
      <c r="BC21" s="82">
        <v>0</v>
      </c>
      <c r="BD21" s="82">
        <v>0</v>
      </c>
      <c r="BE21" s="82">
        <v>0</v>
      </c>
      <c r="BF21" s="81">
        <v>0</v>
      </c>
      <c r="BG21" s="82">
        <v>0</v>
      </c>
      <c r="BH21" s="82">
        <v>0</v>
      </c>
      <c r="BI21" s="82">
        <v>0</v>
      </c>
      <c r="BJ21" s="82">
        <v>0</v>
      </c>
      <c r="BK21" s="82">
        <v>0</v>
      </c>
      <c r="BL21" s="81">
        <v>0</v>
      </c>
      <c r="BM21" s="82">
        <v>0</v>
      </c>
      <c r="BN21" s="82">
        <v>0</v>
      </c>
      <c r="BO21" s="82">
        <v>0</v>
      </c>
      <c r="BP21" s="82">
        <v>0</v>
      </c>
      <c r="BQ21" s="82">
        <v>0</v>
      </c>
      <c r="BR21" s="81">
        <v>0</v>
      </c>
      <c r="BS21" s="82">
        <v>0</v>
      </c>
      <c r="BT21" s="82">
        <v>0</v>
      </c>
      <c r="BU21" s="82">
        <v>0</v>
      </c>
      <c r="BV21" s="82">
        <v>0</v>
      </c>
      <c r="BW21" s="82">
        <v>0</v>
      </c>
      <c r="BX21" s="81">
        <v>0</v>
      </c>
      <c r="BY21" s="82">
        <v>0</v>
      </c>
      <c r="BZ21" s="82">
        <v>0</v>
      </c>
      <c r="CA21" s="82">
        <v>0</v>
      </c>
      <c r="CB21" s="82">
        <v>0</v>
      </c>
      <c r="CC21" s="82">
        <v>0</v>
      </c>
      <c r="CD21" s="81">
        <v>0</v>
      </c>
      <c r="CE21" s="82">
        <v>0</v>
      </c>
      <c r="CF21" s="82">
        <v>0</v>
      </c>
      <c r="CG21" s="82">
        <v>0</v>
      </c>
      <c r="CH21" s="82">
        <v>0</v>
      </c>
      <c r="CI21" s="82">
        <v>0</v>
      </c>
      <c r="CJ21" s="81">
        <v>0</v>
      </c>
      <c r="CK21" s="82">
        <v>0</v>
      </c>
      <c r="CL21" s="82">
        <v>0</v>
      </c>
      <c r="CM21" s="82">
        <v>0</v>
      </c>
      <c r="CN21" s="82">
        <v>0</v>
      </c>
      <c r="CO21" s="82">
        <v>0</v>
      </c>
      <c r="CP21" s="81">
        <v>0</v>
      </c>
      <c r="CQ21" s="82">
        <v>0</v>
      </c>
      <c r="CR21" s="82">
        <v>0</v>
      </c>
      <c r="CS21" s="82">
        <v>0</v>
      </c>
      <c r="CT21" s="82">
        <v>0</v>
      </c>
      <c r="CU21" s="82">
        <v>0</v>
      </c>
      <c r="CV21" s="81">
        <v>0</v>
      </c>
      <c r="CW21" s="82">
        <v>0</v>
      </c>
      <c r="CX21" s="82">
        <v>0</v>
      </c>
      <c r="CY21" s="82">
        <v>0</v>
      </c>
      <c r="CZ21" s="82">
        <v>0</v>
      </c>
      <c r="DA21" s="82">
        <v>0</v>
      </c>
      <c r="DB21" s="81">
        <v>0</v>
      </c>
      <c r="DC21" s="82">
        <v>0</v>
      </c>
      <c r="DD21" s="82">
        <v>0</v>
      </c>
      <c r="DE21" s="82">
        <v>0</v>
      </c>
      <c r="DF21" s="82">
        <v>0</v>
      </c>
      <c r="DG21" s="82">
        <v>0</v>
      </c>
      <c r="DH21" s="81">
        <v>0</v>
      </c>
      <c r="DI21" s="82">
        <v>0</v>
      </c>
      <c r="DJ21" s="82">
        <v>0</v>
      </c>
      <c r="DK21" s="82">
        <v>0</v>
      </c>
      <c r="DL21" s="82">
        <v>0</v>
      </c>
      <c r="DM21" s="82">
        <v>0</v>
      </c>
      <c r="DN21" s="81">
        <v>0</v>
      </c>
      <c r="DO21" s="82">
        <v>0</v>
      </c>
      <c r="DP21" s="82">
        <v>0</v>
      </c>
      <c r="DQ21" s="82">
        <v>0</v>
      </c>
      <c r="DR21" s="82">
        <v>0</v>
      </c>
      <c r="DS21" s="82">
        <v>0</v>
      </c>
      <c r="DT21" s="81">
        <v>0</v>
      </c>
      <c r="DU21" s="82">
        <v>0</v>
      </c>
      <c r="DV21" s="82">
        <v>0</v>
      </c>
      <c r="DW21" s="82">
        <v>0</v>
      </c>
      <c r="DX21" s="82">
        <v>0</v>
      </c>
      <c r="DY21" s="82">
        <v>0</v>
      </c>
      <c r="DZ21" s="81">
        <v>0</v>
      </c>
    </row>
    <row r="22" spans="1:130" s="69" customFormat="1" ht="14.25" x14ac:dyDescent="0.2">
      <c r="A22" s="128" t="s">
        <v>373</v>
      </c>
      <c r="B22" s="58" t="s">
        <v>207</v>
      </c>
      <c r="C22" s="80" t="s">
        <v>54</v>
      </c>
      <c r="D22" s="81">
        <v>3.22812036897021</v>
      </c>
      <c r="E22" s="82">
        <v>0.20727141148583783</v>
      </c>
      <c r="F22" s="82">
        <v>0</v>
      </c>
      <c r="G22" s="82">
        <v>0</v>
      </c>
      <c r="H22" s="82">
        <v>0</v>
      </c>
      <c r="I22" s="82">
        <v>0.20727141148583783</v>
      </c>
      <c r="J22" s="81">
        <v>3.4353917804560479</v>
      </c>
      <c r="K22" s="82">
        <v>7.7349330258662974E-2</v>
      </c>
      <c r="L22" s="82">
        <v>0</v>
      </c>
      <c r="M22" s="82">
        <v>0</v>
      </c>
      <c r="N22" s="82">
        <v>0</v>
      </c>
      <c r="O22" s="82">
        <v>7.7349330258662974E-2</v>
      </c>
      <c r="P22" s="81">
        <v>3.5127411107147108</v>
      </c>
      <c r="Q22" s="82">
        <v>-0.17993691343638352</v>
      </c>
      <c r="R22" s="82">
        <v>0</v>
      </c>
      <c r="S22" s="82">
        <v>0</v>
      </c>
      <c r="T22" s="82">
        <v>0</v>
      </c>
      <c r="U22" s="82">
        <v>-0.17993691343638352</v>
      </c>
      <c r="V22" s="81">
        <v>3.3328041972783273</v>
      </c>
      <c r="W22" s="82">
        <v>-0.14507157120757697</v>
      </c>
      <c r="X22" s="82">
        <v>0</v>
      </c>
      <c r="Y22" s="82">
        <v>0</v>
      </c>
      <c r="Z22" s="82">
        <v>0</v>
      </c>
      <c r="AA22" s="82">
        <v>-0.14507157120757697</v>
      </c>
      <c r="AB22" s="81">
        <v>3.1877326260707504</v>
      </c>
      <c r="AC22" s="82">
        <v>6.94305525765051E-2</v>
      </c>
      <c r="AD22" s="82">
        <v>0</v>
      </c>
      <c r="AE22" s="82">
        <v>0</v>
      </c>
      <c r="AF22" s="82">
        <v>0</v>
      </c>
      <c r="AG22" s="82">
        <v>6.94305525765051E-2</v>
      </c>
      <c r="AH22" s="81">
        <v>3.2571631786472555</v>
      </c>
      <c r="AI22" s="82">
        <v>-0.19019790443940732</v>
      </c>
      <c r="AJ22" s="82">
        <v>0</v>
      </c>
      <c r="AK22" s="82">
        <v>0</v>
      </c>
      <c r="AL22" s="82">
        <v>0</v>
      </c>
      <c r="AM22" s="82">
        <v>-0.19019790443940732</v>
      </c>
      <c r="AN22" s="81">
        <v>3.0669652742078481</v>
      </c>
      <c r="AO22" s="82">
        <v>8.8322684658244111E-2</v>
      </c>
      <c r="AP22" s="82">
        <v>0</v>
      </c>
      <c r="AQ22" s="82">
        <v>0</v>
      </c>
      <c r="AR22" s="82">
        <v>0</v>
      </c>
      <c r="AS22" s="82">
        <v>8.8322684658244111E-2</v>
      </c>
      <c r="AT22" s="81">
        <v>3.1552879588660923</v>
      </c>
      <c r="AU22" s="82">
        <v>15.767562834732068</v>
      </c>
      <c r="AV22" s="82">
        <v>0</v>
      </c>
      <c r="AW22" s="82">
        <v>0</v>
      </c>
      <c r="AX22" s="82">
        <v>0</v>
      </c>
      <c r="AY22" s="82">
        <v>-15.767562834732068</v>
      </c>
      <c r="AZ22" s="81">
        <v>18.922850793598162</v>
      </c>
      <c r="BA22" s="82">
        <v>-9.1501038857676242E-2</v>
      </c>
      <c r="BB22" s="82">
        <v>0</v>
      </c>
      <c r="BC22" s="82">
        <v>0</v>
      </c>
      <c r="BD22" s="82">
        <v>0</v>
      </c>
      <c r="BE22" s="82">
        <v>-15.767562834732068</v>
      </c>
      <c r="BF22" s="81">
        <v>18.831349754740486</v>
      </c>
      <c r="BG22" s="82">
        <v>5.7343806440842027E-2</v>
      </c>
      <c r="BH22" s="82">
        <v>0</v>
      </c>
      <c r="BI22" s="82">
        <v>0</v>
      </c>
      <c r="BJ22" s="82">
        <v>0</v>
      </c>
      <c r="BK22" s="82">
        <v>0</v>
      </c>
      <c r="BL22" s="81">
        <v>18.888693561181327</v>
      </c>
      <c r="BM22" s="82">
        <v>0.11199646575725142</v>
      </c>
      <c r="BN22" s="82">
        <v>0</v>
      </c>
      <c r="BO22" s="82">
        <v>0</v>
      </c>
      <c r="BP22" s="82">
        <v>0</v>
      </c>
      <c r="BQ22" s="82">
        <v>0</v>
      </c>
      <c r="BR22" s="81">
        <v>19.000690026938578</v>
      </c>
      <c r="BS22" s="82">
        <v>7.0027128139464878E-2</v>
      </c>
      <c r="BT22" s="82">
        <v>0</v>
      </c>
      <c r="BU22" s="82">
        <v>0</v>
      </c>
      <c r="BV22" s="82">
        <v>0</v>
      </c>
      <c r="BW22" s="82">
        <v>0</v>
      </c>
      <c r="BX22" s="81">
        <v>19.070717155078043</v>
      </c>
      <c r="BY22" s="82">
        <v>-8.4137327623436953E-3</v>
      </c>
      <c r="BZ22" s="82">
        <v>0</v>
      </c>
      <c r="CA22" s="82">
        <v>0</v>
      </c>
      <c r="CB22" s="82">
        <v>0</v>
      </c>
      <c r="CC22" s="82">
        <v>0</v>
      </c>
      <c r="CD22" s="81">
        <v>19.062303422315701</v>
      </c>
      <c r="CE22" s="82">
        <v>-2.6726438178199086E-2</v>
      </c>
      <c r="CF22" s="82">
        <v>0</v>
      </c>
      <c r="CG22" s="82">
        <v>0</v>
      </c>
      <c r="CH22" s="82">
        <v>0</v>
      </c>
      <c r="CI22" s="82">
        <v>0</v>
      </c>
      <c r="CJ22" s="81">
        <v>19.035576984137499</v>
      </c>
      <c r="CK22" s="82">
        <v>-0.23533864988281117</v>
      </c>
      <c r="CL22" s="82">
        <v>0</v>
      </c>
      <c r="CM22" s="82">
        <v>0</v>
      </c>
      <c r="CN22" s="82">
        <v>0</v>
      </c>
      <c r="CO22" s="82">
        <v>0</v>
      </c>
      <c r="CP22" s="81">
        <v>18.80023833425469</v>
      </c>
      <c r="CQ22" s="82">
        <v>-0.12748554827250791</v>
      </c>
      <c r="CR22" s="82">
        <v>0</v>
      </c>
      <c r="CS22" s="82">
        <v>0</v>
      </c>
      <c r="CT22" s="82">
        <v>0</v>
      </c>
      <c r="CU22" s="82">
        <v>-0.12748554827250791</v>
      </c>
      <c r="CV22" s="81">
        <v>18.67275278598218</v>
      </c>
      <c r="CW22" s="82">
        <v>-0.31658967233587854</v>
      </c>
      <c r="CX22" s="82">
        <v>0</v>
      </c>
      <c r="CY22" s="82">
        <v>0</v>
      </c>
      <c r="CZ22" s="82">
        <v>0</v>
      </c>
      <c r="DA22" s="82">
        <v>-0.31658967233587854</v>
      </c>
      <c r="DB22" s="81">
        <v>18.356163113646303</v>
      </c>
      <c r="DC22" s="82">
        <v>2802.2362342458064</v>
      </c>
      <c r="DD22" s="82">
        <v>0</v>
      </c>
      <c r="DE22" s="82">
        <v>0</v>
      </c>
      <c r="DF22" s="82">
        <v>2802.1635237995283</v>
      </c>
      <c r="DG22" s="82">
        <v>0</v>
      </c>
      <c r="DH22" s="81">
        <v>2820.5923973594527</v>
      </c>
      <c r="DI22" s="82">
        <v>1.8305743286712861E-2</v>
      </c>
      <c r="DJ22" s="82">
        <v>0</v>
      </c>
      <c r="DK22" s="82">
        <v>0</v>
      </c>
      <c r="DL22" s="82">
        <v>2802.1635237995283</v>
      </c>
      <c r="DM22" s="82">
        <v>0</v>
      </c>
      <c r="DN22" s="81">
        <v>2820.6107031027391</v>
      </c>
      <c r="DO22" s="82">
        <v>-78.520214696041364</v>
      </c>
      <c r="DP22" s="82">
        <v>0</v>
      </c>
      <c r="DQ22" s="82">
        <v>0</v>
      </c>
      <c r="DR22" s="82">
        <v>-18.44717930321093</v>
      </c>
      <c r="DS22" s="82">
        <v>-60.073035392830434</v>
      </c>
      <c r="DT22" s="81">
        <v>2742.0904884066977</v>
      </c>
      <c r="DU22" s="82">
        <v>-18.44717930321093</v>
      </c>
      <c r="DV22" s="82">
        <v>0</v>
      </c>
      <c r="DW22" s="82">
        <v>0</v>
      </c>
      <c r="DX22" s="82">
        <v>-18.44717930321093</v>
      </c>
      <c r="DY22" s="82">
        <v>0</v>
      </c>
      <c r="DZ22" s="81">
        <v>2723.6433091034869</v>
      </c>
    </row>
    <row r="23" spans="1:130" s="69" customFormat="1" ht="14.25" x14ac:dyDescent="0.2">
      <c r="A23" s="128" t="s">
        <v>374</v>
      </c>
      <c r="B23" s="58" t="s">
        <v>210</v>
      </c>
      <c r="C23" s="80" t="s">
        <v>55</v>
      </c>
      <c r="D23" s="81">
        <v>356.10070000000002</v>
      </c>
      <c r="E23" s="82">
        <v>4078.6736598632015</v>
      </c>
      <c r="F23" s="82">
        <v>-4078.6736598632015</v>
      </c>
      <c r="G23" s="82">
        <v>0</v>
      </c>
      <c r="H23" s="82">
        <v>0</v>
      </c>
      <c r="I23" s="82">
        <v>0</v>
      </c>
      <c r="J23" s="81">
        <v>4434.7743598632014</v>
      </c>
      <c r="K23" s="82">
        <v>4271.659991233998</v>
      </c>
      <c r="L23" s="82">
        <v>-4270.1573891643102</v>
      </c>
      <c r="M23" s="82">
        <v>0</v>
      </c>
      <c r="N23" s="82">
        <v>0</v>
      </c>
      <c r="O23" s="82">
        <v>1.5026020696879812</v>
      </c>
      <c r="P23" s="81">
        <v>8706.4343510971994</v>
      </c>
      <c r="Q23" s="82">
        <v>3700.322348651574</v>
      </c>
      <c r="R23" s="82">
        <v>-3468.0613777929898</v>
      </c>
      <c r="S23" s="82">
        <v>0</v>
      </c>
      <c r="T23" s="82">
        <v>0</v>
      </c>
      <c r="U23" s="82">
        <v>232.26097085858419</v>
      </c>
      <c r="V23" s="81">
        <v>12406.756699748774</v>
      </c>
      <c r="W23" s="82">
        <v>8192.6978503412956</v>
      </c>
      <c r="X23" s="82">
        <v>-8180.0490261684872</v>
      </c>
      <c r="Y23" s="82">
        <v>0</v>
      </c>
      <c r="Z23" s="82">
        <v>0</v>
      </c>
      <c r="AA23" s="82">
        <v>12.648824172807736</v>
      </c>
      <c r="AB23" s="81">
        <v>20599.454550090071</v>
      </c>
      <c r="AC23" s="82">
        <v>3143.7264879802906</v>
      </c>
      <c r="AD23" s="82">
        <v>-2909.0764879802909</v>
      </c>
      <c r="AE23" s="82">
        <v>234.65</v>
      </c>
      <c r="AF23" s="82">
        <v>0</v>
      </c>
      <c r="AG23" s="82">
        <v>0</v>
      </c>
      <c r="AH23" s="81">
        <v>23743.181038070361</v>
      </c>
      <c r="AI23" s="82">
        <v>3499.8286577278704</v>
      </c>
      <c r="AJ23" s="82">
        <v>-3499.8286577278704</v>
      </c>
      <c r="AK23" s="82">
        <v>0</v>
      </c>
      <c r="AL23" s="82">
        <v>0</v>
      </c>
      <c r="AM23" s="82">
        <v>0</v>
      </c>
      <c r="AN23" s="81">
        <v>27243.009695798231</v>
      </c>
      <c r="AO23" s="82">
        <v>22100.138915547101</v>
      </c>
      <c r="AP23" s="82">
        <v>-22100.138915547101</v>
      </c>
      <c r="AQ23" s="82">
        <v>0</v>
      </c>
      <c r="AR23" s="82">
        <v>0</v>
      </c>
      <c r="AS23" s="82">
        <v>0</v>
      </c>
      <c r="AT23" s="81">
        <v>49343.148611345328</v>
      </c>
      <c r="AU23" s="82">
        <v>51572.017114094204</v>
      </c>
      <c r="AV23" s="82">
        <v>-4939.1071231173701</v>
      </c>
      <c r="AW23" s="82">
        <v>0</v>
      </c>
      <c r="AX23" s="82">
        <v>46632.909990976834</v>
      </c>
      <c r="AY23" s="82">
        <v>0</v>
      </c>
      <c r="AZ23" s="81">
        <v>100915.16572543954</v>
      </c>
      <c r="BA23" s="82">
        <v>363984.93886823003</v>
      </c>
      <c r="BB23" s="82">
        <v>-5232.8851461474296</v>
      </c>
      <c r="BC23" s="82">
        <v>0</v>
      </c>
      <c r="BD23" s="82">
        <v>358752.05372208264</v>
      </c>
      <c r="BE23" s="82">
        <v>0</v>
      </c>
      <c r="BF23" s="81">
        <v>464900.10459366959</v>
      </c>
      <c r="BG23" s="82">
        <v>-87916.082796357412</v>
      </c>
      <c r="BH23" s="82">
        <v>-493.16177346641598</v>
      </c>
      <c r="BI23" s="82">
        <v>-4496.837771323314</v>
      </c>
      <c r="BJ23" s="82">
        <v>-81719.959783941667</v>
      </c>
      <c r="BK23" s="82">
        <v>-2192.4470145588475</v>
      </c>
      <c r="BL23" s="81">
        <v>376984.02179731219</v>
      </c>
      <c r="BM23" s="82">
        <v>1259.4843433409574</v>
      </c>
      <c r="BN23" s="82">
        <v>-967.99117702775993</v>
      </c>
      <c r="BO23" s="82">
        <v>0</v>
      </c>
      <c r="BP23" s="82">
        <v>291.49316631319812</v>
      </c>
      <c r="BQ23" s="82">
        <v>0</v>
      </c>
      <c r="BR23" s="81">
        <v>378243.50614065316</v>
      </c>
      <c r="BS23" s="82">
        <v>502.57426804241118</v>
      </c>
      <c r="BT23" s="82">
        <v>-1165.7209494247847</v>
      </c>
      <c r="BU23" s="82">
        <v>0</v>
      </c>
      <c r="BV23" s="82">
        <v>-663.14668138237357</v>
      </c>
      <c r="BW23" s="82">
        <v>0</v>
      </c>
      <c r="BX23" s="81">
        <v>378746.08040869556</v>
      </c>
      <c r="BY23" s="82">
        <v>-78671.751434442514</v>
      </c>
      <c r="BZ23" s="82">
        <v>-5732.9463034160399</v>
      </c>
      <c r="CA23" s="82">
        <v>0</v>
      </c>
      <c r="CB23" s="82">
        <v>0</v>
      </c>
      <c r="CC23" s="82">
        <v>0</v>
      </c>
      <c r="CD23" s="81">
        <v>300074.32897425303</v>
      </c>
      <c r="CE23" s="82">
        <v>-34274.973358625313</v>
      </c>
      <c r="CF23" s="82">
        <v>-7976.0798598665606</v>
      </c>
      <c r="CG23" s="82">
        <v>-42767.890076160591</v>
      </c>
      <c r="CH23" s="82">
        <v>0</v>
      </c>
      <c r="CI23" s="82">
        <v>516.8368576687127</v>
      </c>
      <c r="CJ23" s="81">
        <v>265799.35561562772</v>
      </c>
      <c r="CK23" s="82">
        <v>-19505.260833910565</v>
      </c>
      <c r="CL23" s="82">
        <v>-11029.312241731101</v>
      </c>
      <c r="CM23" s="82">
        <v>-28864.763906095748</v>
      </c>
      <c r="CN23" s="82">
        <v>0</v>
      </c>
      <c r="CO23" s="82">
        <v>-1669.8091695459209</v>
      </c>
      <c r="CP23" s="81">
        <v>246294.09478171717</v>
      </c>
      <c r="CQ23" s="82">
        <v>-41330.735741855169</v>
      </c>
      <c r="CR23" s="82">
        <v>-24140.816348428129</v>
      </c>
      <c r="CS23" s="82">
        <v>-64300.216788219041</v>
      </c>
      <c r="CT23" s="82">
        <v>74.994725906984172</v>
      </c>
      <c r="CU23" s="82">
        <v>-1246.33002797123</v>
      </c>
      <c r="CV23" s="81">
        <v>204963.359039862</v>
      </c>
      <c r="CW23" s="82">
        <v>7614.1456004620395</v>
      </c>
      <c r="CX23" s="82">
        <v>-7614.1456004620395</v>
      </c>
      <c r="CY23" s="82">
        <v>0</v>
      </c>
      <c r="CZ23" s="82">
        <v>0</v>
      </c>
      <c r="DA23" s="82">
        <v>0</v>
      </c>
      <c r="DB23" s="81">
        <v>212577.50464032404</v>
      </c>
      <c r="DC23" s="82">
        <v>30275.119560753119</v>
      </c>
      <c r="DD23" s="82">
        <v>-21608.975942291967</v>
      </c>
      <c r="DE23" s="82">
        <v>20043.005349081272</v>
      </c>
      <c r="DF23" s="82">
        <v>0</v>
      </c>
      <c r="DG23" s="82">
        <v>-11376.861730620119</v>
      </c>
      <c r="DH23" s="81">
        <v>242852.62420107715</v>
      </c>
      <c r="DI23" s="82">
        <v>-33664.45955305564</v>
      </c>
      <c r="DJ23" s="82">
        <v>803.66664504550204</v>
      </c>
      <c r="DK23" s="82">
        <v>-42940.998466870296</v>
      </c>
      <c r="DL23" s="82">
        <v>11369.077128918712</v>
      </c>
      <c r="DM23" s="82">
        <v>-1288.8715700585446</v>
      </c>
      <c r="DN23" s="81">
        <v>209188.16464802151</v>
      </c>
      <c r="DO23" s="82">
        <v>-18402.297307059926</v>
      </c>
      <c r="DP23" s="82">
        <v>30.870000000000005</v>
      </c>
      <c r="DQ23" s="82">
        <v>-6841.6076374325121</v>
      </c>
      <c r="DR23" s="82">
        <v>0</v>
      </c>
      <c r="DS23" s="82">
        <v>-11529.819669627414</v>
      </c>
      <c r="DT23" s="81">
        <v>190785.86734096162</v>
      </c>
      <c r="DU23" s="82">
        <v>4200.8192709755704</v>
      </c>
      <c r="DV23" s="82">
        <v>-2132.3600000000006</v>
      </c>
      <c r="DW23" s="82">
        <v>0</v>
      </c>
      <c r="DX23" s="82">
        <v>0</v>
      </c>
      <c r="DY23" s="82">
        <v>2068.4592709755698</v>
      </c>
      <c r="DZ23" s="81">
        <v>203078.12048482374</v>
      </c>
    </row>
    <row r="24" spans="1:130" s="69" customFormat="1" ht="14.25" x14ac:dyDescent="0.2">
      <c r="A24" s="128" t="s">
        <v>375</v>
      </c>
      <c r="B24" s="56" t="s">
        <v>10</v>
      </c>
      <c r="C24" s="80" t="s">
        <v>56</v>
      </c>
      <c r="D24" s="81">
        <v>45079.494104294754</v>
      </c>
      <c r="E24" s="82">
        <v>6579.7731752339105</v>
      </c>
      <c r="F24" s="82">
        <v>-6567.4130199999981</v>
      </c>
      <c r="G24" s="82">
        <v>1.3</v>
      </c>
      <c r="H24" s="82">
        <v>0</v>
      </c>
      <c r="I24" s="82">
        <v>11.060155233911871</v>
      </c>
      <c r="J24" s="81">
        <v>51659.267279528671</v>
      </c>
      <c r="K24" s="82">
        <v>12955.733747149096</v>
      </c>
      <c r="L24" s="82">
        <v>-12761.875669999994</v>
      </c>
      <c r="M24" s="82">
        <v>8.3000000000029104</v>
      </c>
      <c r="N24" s="82">
        <v>182.86550371474701</v>
      </c>
      <c r="O24" s="82">
        <v>2.6925734343511749</v>
      </c>
      <c r="P24" s="81">
        <v>64615.001026677761</v>
      </c>
      <c r="Q24" s="82">
        <v>15129.064225915872</v>
      </c>
      <c r="R24" s="82">
        <v>-15131.92850777778</v>
      </c>
      <c r="S24" s="82">
        <v>18.390142222225698</v>
      </c>
      <c r="T24" s="82">
        <v>0</v>
      </c>
      <c r="U24" s="82">
        <v>-21.254424084135195</v>
      </c>
      <c r="V24" s="81">
        <v>79744.065252593631</v>
      </c>
      <c r="W24" s="82">
        <v>-75423.447359637736</v>
      </c>
      <c r="X24" s="82">
        <v>75389.948894444417</v>
      </c>
      <c r="Y24" s="82">
        <v>-34.582395555496198</v>
      </c>
      <c r="Z24" s="82">
        <v>0</v>
      </c>
      <c r="AA24" s="82">
        <v>1.0839303621773695</v>
      </c>
      <c r="AB24" s="81">
        <v>4320.6178929558982</v>
      </c>
      <c r="AC24" s="82">
        <v>41.080082885776008</v>
      </c>
      <c r="AD24" s="82">
        <v>-36.470019999999998</v>
      </c>
      <c r="AE24" s="82">
        <v>0</v>
      </c>
      <c r="AF24" s="82">
        <v>7.1699999098200351E-3</v>
      </c>
      <c r="AG24" s="82">
        <v>12.137892885866194</v>
      </c>
      <c r="AH24" s="81">
        <v>4361.6979758416737</v>
      </c>
      <c r="AI24" s="82">
        <v>-10.093802949025445</v>
      </c>
      <c r="AJ24" s="82">
        <v>-7.9652399999999943</v>
      </c>
      <c r="AK24" s="82">
        <v>0</v>
      </c>
      <c r="AL24" s="82">
        <v>0</v>
      </c>
      <c r="AM24" s="82">
        <v>-18.059042949025439</v>
      </c>
      <c r="AN24" s="81">
        <v>4351.6041728926484</v>
      </c>
      <c r="AO24" s="82" t="s">
        <v>336</v>
      </c>
      <c r="AP24" s="82">
        <v>-242.38166000000001</v>
      </c>
      <c r="AQ24" s="82">
        <v>0</v>
      </c>
      <c r="AR24" s="82">
        <v>0</v>
      </c>
      <c r="AS24" s="82">
        <v>9.2856654052708336</v>
      </c>
      <c r="AT24" s="81">
        <v>4603.2714982979196</v>
      </c>
      <c r="AU24" s="82">
        <v>111.8248695068674</v>
      </c>
      <c r="AV24" s="82">
        <v>-109.32307849726601</v>
      </c>
      <c r="AW24" s="82">
        <v>0</v>
      </c>
      <c r="AX24" s="82">
        <v>0</v>
      </c>
      <c r="AY24" s="82">
        <v>-2.5017910096013898</v>
      </c>
      <c r="AZ24" s="81">
        <v>4715.0963678047874</v>
      </c>
      <c r="BA24" s="82">
        <v>4474.1320864398267</v>
      </c>
      <c r="BB24" s="82">
        <v>-4514.3519999999999</v>
      </c>
      <c r="BC24" s="82">
        <v>0</v>
      </c>
      <c r="BD24" s="82">
        <v>0</v>
      </c>
      <c r="BE24" s="82">
        <v>-2.5017910096013898</v>
      </c>
      <c r="BF24" s="81">
        <v>9189.2284542446141</v>
      </c>
      <c r="BG24" s="82">
        <v>-13.621729048751376</v>
      </c>
      <c r="BH24" s="82">
        <v>12.962999999999994</v>
      </c>
      <c r="BI24" s="82">
        <v>0</v>
      </c>
      <c r="BJ24" s="82">
        <v>174.90392150273399</v>
      </c>
      <c r="BK24" s="82">
        <v>0</v>
      </c>
      <c r="BL24" s="81">
        <v>9175.606725195863</v>
      </c>
      <c r="BM24" s="82">
        <v>165.08345480703701</v>
      </c>
      <c r="BN24" s="82">
        <v>-275.13515000000001</v>
      </c>
      <c r="BO24" s="82">
        <v>0</v>
      </c>
      <c r="BP24" s="82">
        <v>0</v>
      </c>
      <c r="BQ24" s="82">
        <v>0</v>
      </c>
      <c r="BR24" s="81">
        <v>9340.6901800029009</v>
      </c>
      <c r="BS24" s="82">
        <v>-797.11847566780261</v>
      </c>
      <c r="BT24" s="82">
        <v>758.4978900000001</v>
      </c>
      <c r="BU24" s="82">
        <v>0</v>
      </c>
      <c r="BV24" s="82">
        <v>0</v>
      </c>
      <c r="BW24" s="82">
        <v>0</v>
      </c>
      <c r="BX24" s="81">
        <v>8543.5717043350978</v>
      </c>
      <c r="BY24" s="82">
        <v>15018.281713560089</v>
      </c>
      <c r="BZ24" s="82">
        <v>-15030.37263</v>
      </c>
      <c r="CA24" s="82">
        <v>0</v>
      </c>
      <c r="CB24" s="82">
        <v>0</v>
      </c>
      <c r="CC24" s="82">
        <v>0</v>
      </c>
      <c r="CD24" s="81">
        <v>23561.853417895189</v>
      </c>
      <c r="CE24" s="82">
        <v>1595.4326207069939</v>
      </c>
      <c r="CF24" s="82">
        <v>-1588.2224775740397</v>
      </c>
      <c r="CG24" s="82">
        <v>0</v>
      </c>
      <c r="CH24" s="82">
        <v>0</v>
      </c>
      <c r="CI24" s="82">
        <v>0</v>
      </c>
      <c r="CJ24" s="81">
        <v>25157.286038602182</v>
      </c>
      <c r="CK24" s="82">
        <v>13146.104354909965</v>
      </c>
      <c r="CL24" s="82">
        <v>-13166.658330000046</v>
      </c>
      <c r="CM24" s="82">
        <v>0</v>
      </c>
      <c r="CN24" s="82">
        <v>0</v>
      </c>
      <c r="CO24" s="82">
        <v>0</v>
      </c>
      <c r="CP24" s="81">
        <v>38303.390393512149</v>
      </c>
      <c r="CQ24" s="82">
        <v>37093.957537378359</v>
      </c>
      <c r="CR24" s="82">
        <v>0</v>
      </c>
      <c r="CS24" s="82">
        <v>0</v>
      </c>
      <c r="CT24" s="82">
        <v>37132.764561000004</v>
      </c>
      <c r="CU24" s="82">
        <v>-38.807023621646124</v>
      </c>
      <c r="CV24" s="81">
        <v>75397.347930890508</v>
      </c>
      <c r="CW24" s="82">
        <v>217.57460469942362</v>
      </c>
      <c r="CX24" s="82">
        <v>-120.16168</v>
      </c>
      <c r="CY24" s="82">
        <v>0</v>
      </c>
      <c r="CZ24" s="82">
        <v>-102.26371530057639</v>
      </c>
      <c r="DA24" s="82">
        <v>0</v>
      </c>
      <c r="DB24" s="83">
        <v>75614.922535589925</v>
      </c>
      <c r="DC24" s="82">
        <v>-5706.7593940760007</v>
      </c>
      <c r="DD24" s="82">
        <v>5621.0175670600729</v>
      </c>
      <c r="DE24" s="82">
        <v>0</v>
      </c>
      <c r="DF24" s="82">
        <v>-85.742827015927602</v>
      </c>
      <c r="DG24" s="82">
        <v>0</v>
      </c>
      <c r="DH24" s="81">
        <v>69908.163141513927</v>
      </c>
      <c r="DI24" s="82">
        <v>-36723.724561000003</v>
      </c>
      <c r="DJ24" s="82">
        <v>143.79000000000005</v>
      </c>
      <c r="DK24" s="82">
        <v>0</v>
      </c>
      <c r="DL24" s="82">
        <v>-36579.934561000002</v>
      </c>
      <c r="DM24" s="82">
        <v>0</v>
      </c>
      <c r="DN24" s="81">
        <v>33184.438580513925</v>
      </c>
      <c r="DO24" s="82">
        <v>393.79611</v>
      </c>
      <c r="DP24" s="82">
        <v>-393.79611</v>
      </c>
      <c r="DQ24" s="82">
        <v>0</v>
      </c>
      <c r="DR24" s="82">
        <v>0</v>
      </c>
      <c r="DS24" s="82">
        <v>0</v>
      </c>
      <c r="DT24" s="81">
        <v>33578.234690513927</v>
      </c>
      <c r="DU24" s="82">
        <v>-5.8596000000000004</v>
      </c>
      <c r="DV24" s="82">
        <v>5.8596000000000004</v>
      </c>
      <c r="DW24" s="82">
        <v>0</v>
      </c>
      <c r="DX24" s="82">
        <v>0</v>
      </c>
      <c r="DY24" s="82">
        <v>0</v>
      </c>
      <c r="DZ24" s="83">
        <v>33472.536770513922</v>
      </c>
    </row>
    <row r="25" spans="1:130" s="69" customFormat="1" ht="14.25" x14ac:dyDescent="0.2">
      <c r="A25" s="128" t="s">
        <v>376</v>
      </c>
      <c r="B25" s="58" t="s">
        <v>204</v>
      </c>
      <c r="C25" s="80" t="s">
        <v>57</v>
      </c>
      <c r="D25" s="81">
        <v>44972.648298009502</v>
      </c>
      <c r="E25" s="82">
        <v>6511.4601552339109</v>
      </c>
      <c r="F25" s="82">
        <v>-6499.0999999999985</v>
      </c>
      <c r="G25" s="82">
        <v>1.3</v>
      </c>
      <c r="H25" s="82">
        <v>0</v>
      </c>
      <c r="I25" s="82">
        <v>11.060155233911871</v>
      </c>
      <c r="J25" s="81">
        <v>51484.108453243418</v>
      </c>
      <c r="K25" s="82">
        <v>13130.892573434348</v>
      </c>
      <c r="L25" s="82">
        <v>-13119.899999999994</v>
      </c>
      <c r="M25" s="82">
        <v>8.3000000000029104</v>
      </c>
      <c r="N25" s="82">
        <v>0</v>
      </c>
      <c r="O25" s="82">
        <v>2.6925734343511749</v>
      </c>
      <c r="P25" s="81">
        <v>64615.001026677761</v>
      </c>
      <c r="Q25" s="82">
        <v>10997.764165915873</v>
      </c>
      <c r="R25" s="82">
        <v>-11000.628447777781</v>
      </c>
      <c r="S25" s="82">
        <v>18.390142222225698</v>
      </c>
      <c r="T25" s="82">
        <v>0</v>
      </c>
      <c r="U25" s="82">
        <v>-21.254424084135195</v>
      </c>
      <c r="V25" s="81">
        <v>75612.765192593637</v>
      </c>
      <c r="W25" s="82">
        <v>-75401.641829637738</v>
      </c>
      <c r="X25" s="82">
        <v>75368.143364444419</v>
      </c>
      <c r="Y25" s="82">
        <v>-34.582395555496198</v>
      </c>
      <c r="Z25" s="82">
        <v>0</v>
      </c>
      <c r="AA25" s="82">
        <v>1.0839303621773695</v>
      </c>
      <c r="AB25" s="81">
        <v>211.12336295589822</v>
      </c>
      <c r="AC25" s="82">
        <v>12.145062885776014</v>
      </c>
      <c r="AD25" s="82">
        <v>0</v>
      </c>
      <c r="AE25" s="82">
        <v>0</v>
      </c>
      <c r="AF25" s="82">
        <v>7.1699999098200351E-3</v>
      </c>
      <c r="AG25" s="82">
        <v>12.137892885866194</v>
      </c>
      <c r="AH25" s="81">
        <v>223.26842584167423</v>
      </c>
      <c r="AI25" s="82">
        <v>30.990957050974558</v>
      </c>
      <c r="AJ25" s="82">
        <v>-49.05</v>
      </c>
      <c r="AK25" s="82">
        <v>0</v>
      </c>
      <c r="AL25" s="82">
        <v>0</v>
      </c>
      <c r="AM25" s="82">
        <v>-18.059042949025439</v>
      </c>
      <c r="AN25" s="81">
        <v>254.25938289264877</v>
      </c>
      <c r="AO25" s="82">
        <v>9.2856654052708336</v>
      </c>
      <c r="AP25" s="82">
        <v>0</v>
      </c>
      <c r="AQ25" s="82">
        <v>0</v>
      </c>
      <c r="AR25" s="82">
        <v>0</v>
      </c>
      <c r="AS25" s="82">
        <v>9.2856654052708336</v>
      </c>
      <c r="AT25" s="81">
        <v>263.54504829791961</v>
      </c>
      <c r="AU25" s="82">
        <v>61.256869506867389</v>
      </c>
      <c r="AV25" s="82">
        <v>-58.755078497265998</v>
      </c>
      <c r="AW25" s="82">
        <v>0</v>
      </c>
      <c r="AX25" s="82">
        <v>0</v>
      </c>
      <c r="AY25" s="82">
        <v>-2.5017910096013898</v>
      </c>
      <c r="AZ25" s="81">
        <v>324.80191780478697</v>
      </c>
      <c r="BA25" s="82">
        <v>4371.9270864398268</v>
      </c>
      <c r="BB25" s="82">
        <v>-4412.1469999999999</v>
      </c>
      <c r="BC25" s="82">
        <v>0</v>
      </c>
      <c r="BD25" s="82">
        <v>0</v>
      </c>
      <c r="BE25" s="82">
        <v>-2.5017910096013898</v>
      </c>
      <c r="BF25" s="81">
        <v>4696.7290042446139</v>
      </c>
      <c r="BG25" s="82">
        <v>-224.93572904875137</v>
      </c>
      <c r="BH25" s="82">
        <v>224.27699999999999</v>
      </c>
      <c r="BI25" s="82">
        <v>0</v>
      </c>
      <c r="BJ25" s="82">
        <v>174.90392150273399</v>
      </c>
      <c r="BK25" s="82">
        <v>0</v>
      </c>
      <c r="BL25" s="81">
        <v>4471.7932751958624</v>
      </c>
      <c r="BM25" s="82">
        <v>-54.335695192962987</v>
      </c>
      <c r="BN25" s="82">
        <v>-55.716000000000001</v>
      </c>
      <c r="BO25" s="82">
        <v>0</v>
      </c>
      <c r="BP25" s="82">
        <v>0</v>
      </c>
      <c r="BQ25" s="82">
        <v>0</v>
      </c>
      <c r="BR25" s="81">
        <v>4417.4575800028997</v>
      </c>
      <c r="BS25" s="82">
        <v>-4265.0485856678024</v>
      </c>
      <c r="BT25" s="82">
        <v>4226.4279999999999</v>
      </c>
      <c r="BU25" s="82">
        <v>0</v>
      </c>
      <c r="BV25" s="82">
        <v>0</v>
      </c>
      <c r="BW25" s="82">
        <v>0</v>
      </c>
      <c r="BX25" s="81">
        <v>152.40899433509699</v>
      </c>
      <c r="BY25" s="82">
        <v>-12.090916439911297</v>
      </c>
      <c r="BZ25" s="82">
        <v>0</v>
      </c>
      <c r="CA25" s="82">
        <v>0</v>
      </c>
      <c r="CB25" s="82">
        <v>0</v>
      </c>
      <c r="CC25" s="82">
        <v>0</v>
      </c>
      <c r="CD25" s="81">
        <v>140.3180778951857</v>
      </c>
      <c r="CE25" s="82">
        <v>1454.1449231322299</v>
      </c>
      <c r="CF25" s="82">
        <v>-1446.9347799992756</v>
      </c>
      <c r="CG25" s="82">
        <v>0</v>
      </c>
      <c r="CH25" s="82">
        <v>0</v>
      </c>
      <c r="CI25" s="82">
        <v>0</v>
      </c>
      <c r="CJ25" s="81">
        <v>1594.4630010274157</v>
      </c>
      <c r="CK25" s="82">
        <v>13146.104354909965</v>
      </c>
      <c r="CL25" s="82">
        <v>-13166.658330000046</v>
      </c>
      <c r="CM25" s="82">
        <v>0</v>
      </c>
      <c r="CN25" s="82">
        <v>0</v>
      </c>
      <c r="CO25" s="82">
        <v>0</v>
      </c>
      <c r="CP25" s="81">
        <v>14740.567355937381</v>
      </c>
      <c r="CQ25" s="82">
        <v>37093.957537378359</v>
      </c>
      <c r="CR25" s="82">
        <v>0</v>
      </c>
      <c r="CS25" s="82">
        <v>0</v>
      </c>
      <c r="CT25" s="82">
        <v>37132.764561000004</v>
      </c>
      <c r="CU25" s="82">
        <v>-38.807023621646124</v>
      </c>
      <c r="CV25" s="81">
        <v>51834.524893315735</v>
      </c>
      <c r="CW25" s="82">
        <v>197.57460469942362</v>
      </c>
      <c r="CX25" s="82">
        <v>-100.16168</v>
      </c>
      <c r="CY25" s="82">
        <v>0</v>
      </c>
      <c r="CZ25" s="82">
        <v>-102.26371530057639</v>
      </c>
      <c r="DA25" s="82">
        <v>0</v>
      </c>
      <c r="DB25" s="81">
        <v>52032.099498015159</v>
      </c>
      <c r="DC25" s="82">
        <v>-66.441296503580531</v>
      </c>
      <c r="DD25" s="82">
        <v>-19.300530512347002</v>
      </c>
      <c r="DE25" s="82">
        <v>0</v>
      </c>
      <c r="DF25" s="82">
        <v>-85.742827015927602</v>
      </c>
      <c r="DG25" s="82">
        <v>0</v>
      </c>
      <c r="DH25" s="81">
        <v>51965.658201511586</v>
      </c>
      <c r="DI25" s="82">
        <v>-36832.764561000004</v>
      </c>
      <c r="DJ25" s="82">
        <v>252.83000000000004</v>
      </c>
      <c r="DK25" s="82">
        <v>0</v>
      </c>
      <c r="DL25" s="82">
        <v>-36579.934561000002</v>
      </c>
      <c r="DM25" s="82">
        <v>0</v>
      </c>
      <c r="DN25" s="81">
        <v>15132.893640511578</v>
      </c>
      <c r="DO25" s="82">
        <v>393.79611</v>
      </c>
      <c r="DP25" s="82">
        <v>-393.79611</v>
      </c>
      <c r="DQ25" s="82">
        <v>0</v>
      </c>
      <c r="DR25" s="82">
        <v>0</v>
      </c>
      <c r="DS25" s="82">
        <v>0</v>
      </c>
      <c r="DT25" s="81">
        <v>15526.689750511578</v>
      </c>
      <c r="DU25" s="82">
        <v>2.8104</v>
      </c>
      <c r="DV25" s="82">
        <v>-2.8104</v>
      </c>
      <c r="DW25" s="82">
        <v>0</v>
      </c>
      <c r="DX25" s="82">
        <v>0</v>
      </c>
      <c r="DY25" s="82">
        <v>0</v>
      </c>
      <c r="DZ25" s="81">
        <v>15429.661830511577</v>
      </c>
    </row>
    <row r="26" spans="1:130" s="69" customFormat="1" ht="14.25" x14ac:dyDescent="0.2">
      <c r="A26" s="128" t="s">
        <v>377</v>
      </c>
      <c r="B26" s="59" t="s">
        <v>205</v>
      </c>
      <c r="C26" s="80" t="s">
        <v>58</v>
      </c>
      <c r="D26" s="81">
        <v>0</v>
      </c>
      <c r="E26" s="83">
        <v>0</v>
      </c>
      <c r="F26" s="82">
        <v>0</v>
      </c>
      <c r="G26" s="82">
        <v>0</v>
      </c>
      <c r="H26" s="82">
        <v>0</v>
      </c>
      <c r="I26" s="82">
        <v>0</v>
      </c>
      <c r="J26" s="81">
        <v>0</v>
      </c>
      <c r="K26" s="83">
        <v>0</v>
      </c>
      <c r="L26" s="82">
        <v>0</v>
      </c>
      <c r="M26" s="82">
        <v>0</v>
      </c>
      <c r="N26" s="82">
        <v>0</v>
      </c>
      <c r="O26" s="82">
        <v>0</v>
      </c>
      <c r="P26" s="81">
        <v>0</v>
      </c>
      <c r="Q26" s="83">
        <v>0</v>
      </c>
      <c r="R26" s="82">
        <v>0</v>
      </c>
      <c r="S26" s="82">
        <v>0</v>
      </c>
      <c r="T26" s="82">
        <v>0</v>
      </c>
      <c r="U26" s="82">
        <v>0</v>
      </c>
      <c r="V26" s="81">
        <v>0</v>
      </c>
      <c r="W26" s="83">
        <v>0</v>
      </c>
      <c r="X26" s="82">
        <v>0</v>
      </c>
      <c r="Y26" s="82">
        <v>0</v>
      </c>
      <c r="Z26" s="82">
        <v>0</v>
      </c>
      <c r="AA26" s="82">
        <v>0</v>
      </c>
      <c r="AB26" s="81">
        <v>0</v>
      </c>
      <c r="AC26" s="83">
        <v>0</v>
      </c>
      <c r="AD26" s="82">
        <v>0</v>
      </c>
      <c r="AE26" s="82">
        <v>0</v>
      </c>
      <c r="AF26" s="82">
        <v>0</v>
      </c>
      <c r="AG26" s="82">
        <v>0</v>
      </c>
      <c r="AH26" s="81">
        <v>0</v>
      </c>
      <c r="AI26" s="83">
        <v>0</v>
      </c>
      <c r="AJ26" s="82">
        <v>0</v>
      </c>
      <c r="AK26" s="82">
        <v>0</v>
      </c>
      <c r="AL26" s="82">
        <v>0</v>
      </c>
      <c r="AM26" s="82">
        <v>0</v>
      </c>
      <c r="AN26" s="81">
        <v>0</v>
      </c>
      <c r="AO26" s="83">
        <v>0</v>
      </c>
      <c r="AP26" s="82">
        <v>0</v>
      </c>
      <c r="AQ26" s="82">
        <v>0</v>
      </c>
      <c r="AR26" s="82">
        <v>0</v>
      </c>
      <c r="AS26" s="82">
        <v>0</v>
      </c>
      <c r="AT26" s="81">
        <v>0</v>
      </c>
      <c r="AU26" s="83">
        <v>0</v>
      </c>
      <c r="AV26" s="82">
        <v>0</v>
      </c>
      <c r="AW26" s="82">
        <v>0</v>
      </c>
      <c r="AX26" s="82">
        <v>0</v>
      </c>
      <c r="AY26" s="82">
        <v>0</v>
      </c>
      <c r="AZ26" s="81">
        <v>0</v>
      </c>
      <c r="BA26" s="83">
        <v>0</v>
      </c>
      <c r="BB26" s="82">
        <v>0</v>
      </c>
      <c r="BC26" s="82">
        <v>0</v>
      </c>
      <c r="BD26" s="82">
        <v>0</v>
      </c>
      <c r="BE26" s="82">
        <v>0</v>
      </c>
      <c r="BF26" s="81">
        <v>0</v>
      </c>
      <c r="BG26" s="83">
        <v>0</v>
      </c>
      <c r="BH26" s="82">
        <v>0</v>
      </c>
      <c r="BI26" s="82">
        <v>0</v>
      </c>
      <c r="BJ26" s="82">
        <v>0</v>
      </c>
      <c r="BK26" s="82">
        <v>0</v>
      </c>
      <c r="BL26" s="81">
        <v>0</v>
      </c>
      <c r="BM26" s="83">
        <v>0</v>
      </c>
      <c r="BN26" s="82">
        <v>0</v>
      </c>
      <c r="BO26" s="82">
        <v>0</v>
      </c>
      <c r="BP26" s="82">
        <v>0</v>
      </c>
      <c r="BQ26" s="82">
        <v>0</v>
      </c>
      <c r="BR26" s="81">
        <v>0</v>
      </c>
      <c r="BS26" s="83">
        <v>0</v>
      </c>
      <c r="BT26" s="82">
        <v>0</v>
      </c>
      <c r="BU26" s="82">
        <v>0</v>
      </c>
      <c r="BV26" s="82">
        <v>0</v>
      </c>
      <c r="BW26" s="82">
        <v>0</v>
      </c>
      <c r="BX26" s="81">
        <v>0</v>
      </c>
      <c r="BY26" s="83">
        <v>0</v>
      </c>
      <c r="BZ26" s="82">
        <v>0</v>
      </c>
      <c r="CA26" s="82">
        <v>0</v>
      </c>
      <c r="CB26" s="82">
        <v>0</v>
      </c>
      <c r="CC26" s="82">
        <v>0</v>
      </c>
      <c r="CD26" s="81">
        <v>0</v>
      </c>
      <c r="CE26" s="83">
        <v>0</v>
      </c>
      <c r="CF26" s="82">
        <v>0</v>
      </c>
      <c r="CG26" s="82">
        <v>0</v>
      </c>
      <c r="CH26" s="82">
        <v>0</v>
      </c>
      <c r="CI26" s="82">
        <v>0</v>
      </c>
      <c r="CJ26" s="81">
        <v>0</v>
      </c>
      <c r="CK26" s="83">
        <v>0</v>
      </c>
      <c r="CL26" s="82">
        <v>0</v>
      </c>
      <c r="CM26" s="82">
        <v>0</v>
      </c>
      <c r="CN26" s="82">
        <v>0</v>
      </c>
      <c r="CO26" s="82">
        <v>0</v>
      </c>
      <c r="CP26" s="81">
        <v>0</v>
      </c>
      <c r="CQ26" s="83">
        <v>0</v>
      </c>
      <c r="CR26" s="82">
        <v>0</v>
      </c>
      <c r="CS26" s="82">
        <v>0</v>
      </c>
      <c r="CT26" s="82">
        <v>0</v>
      </c>
      <c r="CU26" s="82">
        <v>0</v>
      </c>
      <c r="CV26" s="81">
        <v>0</v>
      </c>
      <c r="CW26" s="82">
        <v>0</v>
      </c>
      <c r="CX26" s="82">
        <v>0</v>
      </c>
      <c r="CY26" s="82">
        <v>0</v>
      </c>
      <c r="CZ26" s="82">
        <v>0</v>
      </c>
      <c r="DA26" s="82">
        <v>0</v>
      </c>
      <c r="DB26" s="81">
        <v>0</v>
      </c>
      <c r="DC26" s="83">
        <v>0</v>
      </c>
      <c r="DD26" s="82">
        <v>0</v>
      </c>
      <c r="DE26" s="82">
        <v>0</v>
      </c>
      <c r="DF26" s="82">
        <v>0</v>
      </c>
      <c r="DG26" s="82">
        <v>0</v>
      </c>
      <c r="DH26" s="81">
        <v>0</v>
      </c>
      <c r="DI26" s="83">
        <v>0</v>
      </c>
      <c r="DJ26" s="82">
        <v>0</v>
      </c>
      <c r="DK26" s="82">
        <v>0</v>
      </c>
      <c r="DL26" s="82">
        <v>0</v>
      </c>
      <c r="DM26" s="82">
        <v>0</v>
      </c>
      <c r="DN26" s="81">
        <v>0</v>
      </c>
      <c r="DO26" s="83">
        <v>0</v>
      </c>
      <c r="DP26" s="82">
        <v>0</v>
      </c>
      <c r="DQ26" s="82">
        <v>0</v>
      </c>
      <c r="DR26" s="82">
        <v>0</v>
      </c>
      <c r="DS26" s="82">
        <v>0</v>
      </c>
      <c r="DT26" s="81">
        <v>0</v>
      </c>
      <c r="DU26" s="82">
        <v>0</v>
      </c>
      <c r="DV26" s="82">
        <v>0</v>
      </c>
      <c r="DW26" s="82">
        <v>0</v>
      </c>
      <c r="DX26" s="82">
        <v>0</v>
      </c>
      <c r="DY26" s="82">
        <v>0</v>
      </c>
      <c r="DZ26" s="81">
        <v>0</v>
      </c>
    </row>
    <row r="27" spans="1:130" s="69" customFormat="1" ht="14.25" x14ac:dyDescent="0.2">
      <c r="A27" s="128" t="s">
        <v>378</v>
      </c>
      <c r="B27" s="59" t="s">
        <v>206</v>
      </c>
      <c r="C27" s="80" t="s">
        <v>59</v>
      </c>
      <c r="D27" s="81">
        <v>0</v>
      </c>
      <c r="E27" s="83">
        <v>0</v>
      </c>
      <c r="F27" s="82">
        <v>0</v>
      </c>
      <c r="G27" s="82">
        <v>0</v>
      </c>
      <c r="H27" s="82">
        <v>0</v>
      </c>
      <c r="I27" s="82">
        <v>0</v>
      </c>
      <c r="J27" s="81">
        <v>0</v>
      </c>
      <c r="K27" s="83">
        <v>0</v>
      </c>
      <c r="L27" s="82">
        <v>0</v>
      </c>
      <c r="M27" s="82">
        <v>0</v>
      </c>
      <c r="N27" s="82">
        <v>0</v>
      </c>
      <c r="O27" s="82">
        <v>0</v>
      </c>
      <c r="P27" s="81">
        <v>0</v>
      </c>
      <c r="Q27" s="83">
        <v>0</v>
      </c>
      <c r="R27" s="82">
        <v>0</v>
      </c>
      <c r="S27" s="82">
        <v>0</v>
      </c>
      <c r="T27" s="82">
        <v>0</v>
      </c>
      <c r="U27" s="82">
        <v>0</v>
      </c>
      <c r="V27" s="81">
        <v>0</v>
      </c>
      <c r="W27" s="83">
        <v>0</v>
      </c>
      <c r="X27" s="82">
        <v>0</v>
      </c>
      <c r="Y27" s="82">
        <v>0</v>
      </c>
      <c r="Z27" s="82">
        <v>0</v>
      </c>
      <c r="AA27" s="82">
        <v>0</v>
      </c>
      <c r="AB27" s="81">
        <v>0</v>
      </c>
      <c r="AC27" s="83">
        <v>0</v>
      </c>
      <c r="AD27" s="82">
        <v>0</v>
      </c>
      <c r="AE27" s="82">
        <v>0</v>
      </c>
      <c r="AF27" s="82">
        <v>0</v>
      </c>
      <c r="AG27" s="82">
        <v>0</v>
      </c>
      <c r="AH27" s="81">
        <v>0</v>
      </c>
      <c r="AI27" s="83">
        <v>0</v>
      </c>
      <c r="AJ27" s="82">
        <v>0</v>
      </c>
      <c r="AK27" s="82">
        <v>0</v>
      </c>
      <c r="AL27" s="82">
        <v>0</v>
      </c>
      <c r="AM27" s="82">
        <v>0</v>
      </c>
      <c r="AN27" s="81">
        <v>0</v>
      </c>
      <c r="AO27" s="83">
        <v>0</v>
      </c>
      <c r="AP27" s="82">
        <v>0</v>
      </c>
      <c r="AQ27" s="82">
        <v>0</v>
      </c>
      <c r="AR27" s="82">
        <v>0</v>
      </c>
      <c r="AS27" s="82">
        <v>0</v>
      </c>
      <c r="AT27" s="81">
        <v>0</v>
      </c>
      <c r="AU27" s="83">
        <v>0</v>
      </c>
      <c r="AV27" s="82">
        <v>0</v>
      </c>
      <c r="AW27" s="82">
        <v>0</v>
      </c>
      <c r="AX27" s="82">
        <v>0</v>
      </c>
      <c r="AY27" s="82">
        <v>0</v>
      </c>
      <c r="AZ27" s="81">
        <v>0</v>
      </c>
      <c r="BA27" s="83">
        <v>0</v>
      </c>
      <c r="BB27" s="82">
        <v>0</v>
      </c>
      <c r="BC27" s="82">
        <v>0</v>
      </c>
      <c r="BD27" s="82">
        <v>0</v>
      </c>
      <c r="BE27" s="82">
        <v>0</v>
      </c>
      <c r="BF27" s="81">
        <v>0</v>
      </c>
      <c r="BG27" s="83">
        <v>0</v>
      </c>
      <c r="BH27" s="82">
        <v>0</v>
      </c>
      <c r="BI27" s="82">
        <v>0</v>
      </c>
      <c r="BJ27" s="82">
        <v>0</v>
      </c>
      <c r="BK27" s="82">
        <v>0</v>
      </c>
      <c r="BL27" s="81">
        <v>0</v>
      </c>
      <c r="BM27" s="83">
        <v>0</v>
      </c>
      <c r="BN27" s="82">
        <v>0</v>
      </c>
      <c r="BO27" s="82">
        <v>0</v>
      </c>
      <c r="BP27" s="82">
        <v>0</v>
      </c>
      <c r="BQ27" s="82">
        <v>0</v>
      </c>
      <c r="BR27" s="81">
        <v>0</v>
      </c>
      <c r="BS27" s="83">
        <v>0</v>
      </c>
      <c r="BT27" s="82">
        <v>0</v>
      </c>
      <c r="BU27" s="82">
        <v>0</v>
      </c>
      <c r="BV27" s="82">
        <v>0</v>
      </c>
      <c r="BW27" s="82">
        <v>0</v>
      </c>
      <c r="BX27" s="81">
        <v>0</v>
      </c>
      <c r="BY27" s="83">
        <v>0</v>
      </c>
      <c r="BZ27" s="82">
        <v>0</v>
      </c>
      <c r="CA27" s="82">
        <v>0</v>
      </c>
      <c r="CB27" s="82">
        <v>0</v>
      </c>
      <c r="CC27" s="82">
        <v>0</v>
      </c>
      <c r="CD27" s="81">
        <v>0</v>
      </c>
      <c r="CE27" s="83">
        <v>0</v>
      </c>
      <c r="CF27" s="82">
        <v>0</v>
      </c>
      <c r="CG27" s="82">
        <v>0</v>
      </c>
      <c r="CH27" s="82">
        <v>0</v>
      </c>
      <c r="CI27" s="82">
        <v>0</v>
      </c>
      <c r="CJ27" s="81">
        <v>0</v>
      </c>
      <c r="CK27" s="83">
        <v>0</v>
      </c>
      <c r="CL27" s="82">
        <v>0</v>
      </c>
      <c r="CM27" s="82">
        <v>0</v>
      </c>
      <c r="CN27" s="82">
        <v>0</v>
      </c>
      <c r="CO27" s="82">
        <v>0</v>
      </c>
      <c r="CP27" s="81">
        <v>0</v>
      </c>
      <c r="CQ27" s="83">
        <v>0</v>
      </c>
      <c r="CR27" s="82">
        <v>0</v>
      </c>
      <c r="CS27" s="82">
        <v>0</v>
      </c>
      <c r="CT27" s="82">
        <v>0</v>
      </c>
      <c r="CU27" s="82">
        <v>0</v>
      </c>
      <c r="CV27" s="81">
        <v>0</v>
      </c>
      <c r="CW27" s="82">
        <v>0</v>
      </c>
      <c r="CX27" s="82">
        <v>0</v>
      </c>
      <c r="CY27" s="82">
        <v>0</v>
      </c>
      <c r="CZ27" s="82">
        <v>0</v>
      </c>
      <c r="DA27" s="82">
        <v>0</v>
      </c>
      <c r="DB27" s="81">
        <v>0</v>
      </c>
      <c r="DC27" s="83">
        <v>0</v>
      </c>
      <c r="DD27" s="82">
        <v>0</v>
      </c>
      <c r="DE27" s="82">
        <v>0</v>
      </c>
      <c r="DF27" s="82">
        <v>0</v>
      </c>
      <c r="DG27" s="82">
        <v>0</v>
      </c>
      <c r="DH27" s="81">
        <v>0</v>
      </c>
      <c r="DI27" s="83">
        <v>0</v>
      </c>
      <c r="DJ27" s="82">
        <v>0</v>
      </c>
      <c r="DK27" s="82">
        <v>0</v>
      </c>
      <c r="DL27" s="82">
        <v>0</v>
      </c>
      <c r="DM27" s="82">
        <v>0</v>
      </c>
      <c r="DN27" s="81">
        <v>0</v>
      </c>
      <c r="DO27" s="83">
        <v>0</v>
      </c>
      <c r="DP27" s="82">
        <v>0</v>
      </c>
      <c r="DQ27" s="82">
        <v>0</v>
      </c>
      <c r="DR27" s="82">
        <v>0</v>
      </c>
      <c r="DS27" s="82">
        <v>0</v>
      </c>
      <c r="DT27" s="81">
        <v>0</v>
      </c>
      <c r="DU27" s="82">
        <v>0</v>
      </c>
      <c r="DV27" s="82">
        <v>0</v>
      </c>
      <c r="DW27" s="82">
        <v>0</v>
      </c>
      <c r="DX27" s="82">
        <v>0</v>
      </c>
      <c r="DY27" s="82">
        <v>0</v>
      </c>
      <c r="DZ27" s="81">
        <v>0</v>
      </c>
    </row>
    <row r="28" spans="1:130" s="69" customFormat="1" ht="14.25" x14ac:dyDescent="0.2">
      <c r="A28" s="128" t="s">
        <v>379</v>
      </c>
      <c r="B28" s="59" t="s">
        <v>208</v>
      </c>
      <c r="C28" s="80" t="s">
        <v>60</v>
      </c>
      <c r="D28" s="81">
        <v>164.54829800950282</v>
      </c>
      <c r="E28" s="83">
        <v>11.060155233911871</v>
      </c>
      <c r="F28" s="82">
        <v>0</v>
      </c>
      <c r="G28" s="82">
        <v>0</v>
      </c>
      <c r="H28" s="82">
        <v>0</v>
      </c>
      <c r="I28" s="82">
        <v>11.060155233911871</v>
      </c>
      <c r="J28" s="81">
        <v>175.60845324341469</v>
      </c>
      <c r="K28" s="83">
        <v>2.6925734343511749</v>
      </c>
      <c r="L28" s="82">
        <v>0</v>
      </c>
      <c r="M28" s="82">
        <v>0</v>
      </c>
      <c r="N28" s="82">
        <v>0</v>
      </c>
      <c r="O28" s="82">
        <v>2.6925734343511749</v>
      </c>
      <c r="P28" s="81">
        <v>178.30102667776586</v>
      </c>
      <c r="Q28" s="83">
        <v>-21.254424084135195</v>
      </c>
      <c r="R28" s="82">
        <v>0</v>
      </c>
      <c r="S28" s="82">
        <v>0</v>
      </c>
      <c r="T28" s="82">
        <v>0</v>
      </c>
      <c r="U28" s="82">
        <v>-21.254424084135195</v>
      </c>
      <c r="V28" s="81">
        <v>157.04660259363067</v>
      </c>
      <c r="W28" s="83">
        <v>1.0839303621773695</v>
      </c>
      <c r="X28" s="82">
        <v>0</v>
      </c>
      <c r="Y28" s="82">
        <v>0</v>
      </c>
      <c r="Z28" s="82">
        <v>0</v>
      </c>
      <c r="AA28" s="82">
        <v>1.0839303621773695</v>
      </c>
      <c r="AB28" s="81">
        <v>158.13053295580804</v>
      </c>
      <c r="AC28" s="83">
        <v>12.137892885866194</v>
      </c>
      <c r="AD28" s="82">
        <v>0</v>
      </c>
      <c r="AE28" s="82">
        <v>0</v>
      </c>
      <c r="AF28" s="82">
        <v>0</v>
      </c>
      <c r="AG28" s="82">
        <v>12.137892885866194</v>
      </c>
      <c r="AH28" s="81">
        <v>170.26842584167423</v>
      </c>
      <c r="AI28" s="83">
        <v>-18.059042949025439</v>
      </c>
      <c r="AJ28" s="82">
        <v>0</v>
      </c>
      <c r="AK28" s="82">
        <v>0</v>
      </c>
      <c r="AL28" s="82">
        <v>0</v>
      </c>
      <c r="AM28" s="82">
        <v>-18.059042949025439</v>
      </c>
      <c r="AN28" s="81">
        <v>152.20938289264879</v>
      </c>
      <c r="AO28" s="83">
        <v>9.2856654052708336</v>
      </c>
      <c r="AP28" s="82">
        <v>0</v>
      </c>
      <c r="AQ28" s="82">
        <v>0</v>
      </c>
      <c r="AR28" s="82">
        <v>0</v>
      </c>
      <c r="AS28" s="82">
        <v>9.2856654052708336</v>
      </c>
      <c r="AT28" s="81">
        <v>161.49504829791962</v>
      </c>
      <c r="AU28" s="83">
        <v>2.5017910096013907</v>
      </c>
      <c r="AV28" s="82">
        <v>0</v>
      </c>
      <c r="AW28" s="82">
        <v>0</v>
      </c>
      <c r="AX28" s="82">
        <v>0</v>
      </c>
      <c r="AY28" s="82">
        <v>-2.5017910096013898</v>
      </c>
      <c r="AZ28" s="81">
        <v>163.99683930752101</v>
      </c>
      <c r="BA28" s="83">
        <v>4371.9270864398268</v>
      </c>
      <c r="BB28" s="82">
        <v>-4412.1469999999999</v>
      </c>
      <c r="BC28" s="82">
        <v>0</v>
      </c>
      <c r="BD28" s="82">
        <v>0</v>
      </c>
      <c r="BE28" s="82">
        <v>-2.5017910096013898</v>
      </c>
      <c r="BF28" s="81">
        <v>4535.9239257473482</v>
      </c>
      <c r="BG28" s="83">
        <v>-64.130650551485388</v>
      </c>
      <c r="BH28" s="82">
        <v>-55.716000000000001</v>
      </c>
      <c r="BI28" s="82">
        <v>0</v>
      </c>
      <c r="BJ28" s="82">
        <v>55.716000000000001</v>
      </c>
      <c r="BK28" s="82">
        <v>0</v>
      </c>
      <c r="BL28" s="81">
        <v>4471.7932751958624</v>
      </c>
      <c r="BM28" s="83">
        <v>-54.335695192962987</v>
      </c>
      <c r="BN28" s="82">
        <v>-55.716000000000001</v>
      </c>
      <c r="BO28" s="82">
        <v>0</v>
      </c>
      <c r="BP28" s="82">
        <v>0</v>
      </c>
      <c r="BQ28" s="82">
        <v>0</v>
      </c>
      <c r="BR28" s="81">
        <v>4417.4575800028997</v>
      </c>
      <c r="BS28" s="83">
        <v>-4265.0485856678024</v>
      </c>
      <c r="BT28" s="82">
        <v>4226.4279999999999</v>
      </c>
      <c r="BU28" s="82">
        <v>0</v>
      </c>
      <c r="BV28" s="82">
        <v>0</v>
      </c>
      <c r="BW28" s="82">
        <v>0</v>
      </c>
      <c r="BX28" s="81">
        <v>152.40899433509699</v>
      </c>
      <c r="BY28" s="83">
        <v>-12.090916439911297</v>
      </c>
      <c r="BZ28" s="82">
        <v>0</v>
      </c>
      <c r="CA28" s="82">
        <v>0</v>
      </c>
      <c r="CB28" s="82">
        <v>0</v>
      </c>
      <c r="CC28" s="82">
        <v>0</v>
      </c>
      <c r="CD28" s="81">
        <v>140.3180778951857</v>
      </c>
      <c r="CE28" s="83">
        <v>7.2101431330000594</v>
      </c>
      <c r="CF28" s="82">
        <v>-4.5474735088646412E-11</v>
      </c>
      <c r="CG28" s="82">
        <v>0</v>
      </c>
      <c r="CH28" s="82">
        <v>0</v>
      </c>
      <c r="CI28" s="82">
        <v>0</v>
      </c>
      <c r="CJ28" s="81">
        <v>147.52822102818575</v>
      </c>
      <c r="CK28" s="83">
        <v>-20.553975090035692</v>
      </c>
      <c r="CL28" s="82">
        <v>-4.5474735088646412E-11</v>
      </c>
      <c r="CM28" s="82">
        <v>0</v>
      </c>
      <c r="CN28" s="82">
        <v>0</v>
      </c>
      <c r="CO28" s="82">
        <v>0</v>
      </c>
      <c r="CP28" s="81">
        <v>126.97424593815006</v>
      </c>
      <c r="CQ28" s="83">
        <v>-38.807023621646124</v>
      </c>
      <c r="CR28" s="82">
        <v>0</v>
      </c>
      <c r="CS28" s="82">
        <v>0</v>
      </c>
      <c r="CT28" s="82">
        <v>0</v>
      </c>
      <c r="CU28" s="82">
        <v>-38.807023621646124</v>
      </c>
      <c r="CV28" s="81">
        <v>88.167222316503938</v>
      </c>
      <c r="CW28" s="82">
        <v>-2.4253953005763975</v>
      </c>
      <c r="CX28" s="82">
        <v>99.838319999999996</v>
      </c>
      <c r="CY28" s="82">
        <v>0</v>
      </c>
      <c r="CZ28" s="82">
        <v>-102.26371530057639</v>
      </c>
      <c r="DA28" s="82">
        <v>0</v>
      </c>
      <c r="DB28" s="81">
        <v>85.741827015927541</v>
      </c>
      <c r="DC28" s="83">
        <v>-85.741827015927541</v>
      </c>
      <c r="DD28" s="82">
        <v>0</v>
      </c>
      <c r="DE28" s="82">
        <v>0</v>
      </c>
      <c r="DF28" s="82">
        <v>-85.742827015927602</v>
      </c>
      <c r="DG28" s="82">
        <v>0</v>
      </c>
      <c r="DH28" s="81">
        <v>0</v>
      </c>
      <c r="DI28" s="83">
        <v>0</v>
      </c>
      <c r="DJ28" s="82">
        <v>552.83000000000004</v>
      </c>
      <c r="DK28" s="82">
        <v>0</v>
      </c>
      <c r="DL28" s="82">
        <v>552.83000000000004</v>
      </c>
      <c r="DM28" s="82">
        <v>0</v>
      </c>
      <c r="DN28" s="81">
        <v>0</v>
      </c>
      <c r="DO28" s="83">
        <v>0</v>
      </c>
      <c r="DP28" s="82">
        <v>0</v>
      </c>
      <c r="DQ28" s="82">
        <v>0</v>
      </c>
      <c r="DR28" s="82">
        <v>0</v>
      </c>
      <c r="DS28" s="82">
        <v>0</v>
      </c>
      <c r="DT28" s="81">
        <v>0</v>
      </c>
      <c r="DU28" s="82">
        <v>0</v>
      </c>
      <c r="DV28" s="82">
        <v>0</v>
      </c>
      <c r="DW28" s="82">
        <v>0</v>
      </c>
      <c r="DX28" s="82">
        <v>0</v>
      </c>
      <c r="DY28" s="82">
        <v>0</v>
      </c>
      <c r="DZ28" s="81">
        <v>552.83000000000004</v>
      </c>
    </row>
    <row r="29" spans="1:130" s="69" customFormat="1" ht="14.25" x14ac:dyDescent="0.2">
      <c r="A29" s="128" t="s">
        <v>380</v>
      </c>
      <c r="B29" s="59" t="s">
        <v>209</v>
      </c>
      <c r="C29" s="80" t="s">
        <v>61</v>
      </c>
      <c r="D29" s="81">
        <v>44808.1</v>
      </c>
      <c r="E29" s="83">
        <v>6500.3999999999987</v>
      </c>
      <c r="F29" s="82">
        <v>-6499.0999999999985</v>
      </c>
      <c r="G29" s="82">
        <v>1.3</v>
      </c>
      <c r="H29" s="82">
        <v>0</v>
      </c>
      <c r="I29" s="82">
        <v>0</v>
      </c>
      <c r="J29" s="81">
        <v>51308.5</v>
      </c>
      <c r="K29" s="83">
        <v>13128.199999999997</v>
      </c>
      <c r="L29" s="82">
        <v>-13119.899999999994</v>
      </c>
      <c r="M29" s="82">
        <v>8.3000000000029104</v>
      </c>
      <c r="N29" s="82">
        <v>0</v>
      </c>
      <c r="O29" s="82">
        <v>0</v>
      </c>
      <c r="P29" s="81">
        <v>64436.7</v>
      </c>
      <c r="Q29" s="83">
        <v>11019.018590000007</v>
      </c>
      <c r="R29" s="82">
        <v>-11000.628447777781</v>
      </c>
      <c r="S29" s="82">
        <v>18.390142222225698</v>
      </c>
      <c r="T29" s="82">
        <v>0</v>
      </c>
      <c r="U29" s="82">
        <v>0</v>
      </c>
      <c r="V29" s="81">
        <v>75455.718590000004</v>
      </c>
      <c r="W29" s="83">
        <v>-75402.725759999914</v>
      </c>
      <c r="X29" s="82">
        <v>75368.143364444419</v>
      </c>
      <c r="Y29" s="82">
        <v>-34.582395555496198</v>
      </c>
      <c r="Z29" s="82">
        <v>0</v>
      </c>
      <c r="AA29" s="82">
        <v>0</v>
      </c>
      <c r="AB29" s="81">
        <v>52.99283000009018</v>
      </c>
      <c r="AC29" s="83">
        <v>7.1699999098200351E-3</v>
      </c>
      <c r="AD29" s="82">
        <v>0</v>
      </c>
      <c r="AE29" s="82">
        <v>0</v>
      </c>
      <c r="AF29" s="82">
        <v>7.1699999098200351E-3</v>
      </c>
      <c r="AG29" s="82">
        <v>0</v>
      </c>
      <c r="AH29" s="81">
        <v>53</v>
      </c>
      <c r="AI29" s="83">
        <v>49.05</v>
      </c>
      <c r="AJ29" s="82">
        <v>-49.05</v>
      </c>
      <c r="AK29" s="82">
        <v>0</v>
      </c>
      <c r="AL29" s="82">
        <v>0</v>
      </c>
      <c r="AM29" s="82">
        <v>0</v>
      </c>
      <c r="AN29" s="81">
        <v>102.05</v>
      </c>
      <c r="AO29" s="83">
        <v>0</v>
      </c>
      <c r="AP29" s="82">
        <v>0</v>
      </c>
      <c r="AQ29" s="82">
        <v>0</v>
      </c>
      <c r="AR29" s="82">
        <v>0</v>
      </c>
      <c r="AS29" s="82">
        <v>0</v>
      </c>
      <c r="AT29" s="81">
        <v>102.05</v>
      </c>
      <c r="AU29" s="83">
        <v>58.755078497265998</v>
      </c>
      <c r="AV29" s="82">
        <v>-58.755078497265998</v>
      </c>
      <c r="AW29" s="82">
        <v>0</v>
      </c>
      <c r="AX29" s="82">
        <v>0</v>
      </c>
      <c r="AY29" s="82">
        <v>0</v>
      </c>
      <c r="AZ29" s="81">
        <v>160.80507849726598</v>
      </c>
      <c r="BA29" s="83">
        <v>0</v>
      </c>
      <c r="BB29" s="82">
        <v>0</v>
      </c>
      <c r="BC29" s="82">
        <v>0</v>
      </c>
      <c r="BD29" s="82">
        <v>0</v>
      </c>
      <c r="BE29" s="82">
        <v>0</v>
      </c>
      <c r="BF29" s="81">
        <v>160.80507849726598</v>
      </c>
      <c r="BG29" s="83">
        <v>-160.80507849726598</v>
      </c>
      <c r="BH29" s="82">
        <v>279.99299999999999</v>
      </c>
      <c r="BI29" s="82">
        <v>0</v>
      </c>
      <c r="BJ29" s="82">
        <v>119.187921502734</v>
      </c>
      <c r="BK29" s="82">
        <v>0</v>
      </c>
      <c r="BL29" s="81">
        <v>0</v>
      </c>
      <c r="BM29" s="83">
        <v>0</v>
      </c>
      <c r="BN29" s="82">
        <v>0</v>
      </c>
      <c r="BO29" s="82">
        <v>0</v>
      </c>
      <c r="BP29" s="82">
        <v>0</v>
      </c>
      <c r="BQ29" s="82">
        <v>0</v>
      </c>
      <c r="BR29" s="81">
        <v>0</v>
      </c>
      <c r="BS29" s="83">
        <v>0</v>
      </c>
      <c r="BT29" s="82">
        <v>0</v>
      </c>
      <c r="BU29" s="82">
        <v>0</v>
      </c>
      <c r="BV29" s="82">
        <v>0</v>
      </c>
      <c r="BW29" s="82">
        <v>0</v>
      </c>
      <c r="BX29" s="81">
        <v>0</v>
      </c>
      <c r="BY29" s="83">
        <v>0</v>
      </c>
      <c r="BZ29" s="82">
        <v>0</v>
      </c>
      <c r="CA29" s="82">
        <v>0</v>
      </c>
      <c r="CB29" s="82">
        <v>0</v>
      </c>
      <c r="CC29" s="82">
        <v>0</v>
      </c>
      <c r="CD29" s="81">
        <v>0</v>
      </c>
      <c r="CE29" s="83">
        <v>1446.9347799992299</v>
      </c>
      <c r="CF29" s="82">
        <v>-1446.9347799992302</v>
      </c>
      <c r="CG29" s="82">
        <v>0</v>
      </c>
      <c r="CH29" s="82">
        <v>0</v>
      </c>
      <c r="CI29" s="82">
        <v>0</v>
      </c>
      <c r="CJ29" s="81">
        <v>1446.9347799992299</v>
      </c>
      <c r="CK29" s="83">
        <v>13166.65833</v>
      </c>
      <c r="CL29" s="82">
        <v>-13166.65833</v>
      </c>
      <c r="CM29" s="82">
        <v>0</v>
      </c>
      <c r="CN29" s="82">
        <v>0</v>
      </c>
      <c r="CO29" s="82">
        <v>0</v>
      </c>
      <c r="CP29" s="81">
        <v>14613.59310999923</v>
      </c>
      <c r="CQ29" s="83">
        <v>37132.764561000004</v>
      </c>
      <c r="CR29" s="82">
        <v>0</v>
      </c>
      <c r="CS29" s="82">
        <v>0</v>
      </c>
      <c r="CT29" s="82">
        <v>37132.764561000004</v>
      </c>
      <c r="CU29" s="82">
        <v>0</v>
      </c>
      <c r="CV29" s="81">
        <v>51746.357670999234</v>
      </c>
      <c r="CW29" s="82">
        <v>200</v>
      </c>
      <c r="CX29" s="82">
        <v>-200</v>
      </c>
      <c r="CY29" s="82">
        <v>0</v>
      </c>
      <c r="CZ29" s="82">
        <v>0</v>
      </c>
      <c r="DA29" s="82">
        <v>0</v>
      </c>
      <c r="DB29" s="81">
        <v>51946.357670999234</v>
      </c>
      <c r="DC29" s="83">
        <v>19.300530512347002</v>
      </c>
      <c r="DD29" s="82">
        <v>-19.300530512347002</v>
      </c>
      <c r="DE29" s="82">
        <v>0</v>
      </c>
      <c r="DF29" s="82">
        <v>0</v>
      </c>
      <c r="DG29" s="82">
        <v>0</v>
      </c>
      <c r="DH29" s="81">
        <v>51965.658201511586</v>
      </c>
      <c r="DI29" s="83">
        <v>-36832.764561000004</v>
      </c>
      <c r="DJ29" s="82">
        <v>-300</v>
      </c>
      <c r="DK29" s="82">
        <v>0</v>
      </c>
      <c r="DL29" s="82">
        <v>-37132.764561000004</v>
      </c>
      <c r="DM29" s="82">
        <v>0</v>
      </c>
      <c r="DN29" s="81">
        <v>15132.893640511578</v>
      </c>
      <c r="DO29" s="83">
        <v>393.79611</v>
      </c>
      <c r="DP29" s="82">
        <v>-393.79611</v>
      </c>
      <c r="DQ29" s="82">
        <v>0</v>
      </c>
      <c r="DR29" s="82">
        <v>0</v>
      </c>
      <c r="DS29" s="82">
        <v>0</v>
      </c>
      <c r="DT29" s="81">
        <v>15526.689750511578</v>
      </c>
      <c r="DU29" s="82">
        <v>2.8104</v>
      </c>
      <c r="DV29" s="82">
        <v>-2.8104</v>
      </c>
      <c r="DW29" s="82">
        <v>0</v>
      </c>
      <c r="DX29" s="82">
        <v>0</v>
      </c>
      <c r="DY29" s="82">
        <v>0</v>
      </c>
      <c r="DZ29" s="81">
        <v>14876.831830511577</v>
      </c>
    </row>
    <row r="30" spans="1:130" s="69" customFormat="1" ht="14.25" x14ac:dyDescent="0.2">
      <c r="A30" s="128" t="s">
        <v>405</v>
      </c>
      <c r="B30" s="58" t="s">
        <v>211</v>
      </c>
      <c r="C30" s="80" t="s">
        <v>62</v>
      </c>
      <c r="D30" s="81">
        <v>106.845806285253</v>
      </c>
      <c r="E30" s="82">
        <v>68.313020000000023</v>
      </c>
      <c r="F30" s="82">
        <v>-68.313020000000023</v>
      </c>
      <c r="G30" s="82">
        <v>0</v>
      </c>
      <c r="H30" s="82">
        <v>0</v>
      </c>
      <c r="I30" s="82">
        <v>0</v>
      </c>
      <c r="J30" s="81">
        <v>175.15882628525304</v>
      </c>
      <c r="K30" s="82">
        <v>-175.15882628525301</v>
      </c>
      <c r="L30" s="82">
        <v>358.02433000000002</v>
      </c>
      <c r="M30" s="82">
        <v>0</v>
      </c>
      <c r="N30" s="82">
        <v>182.86550371474701</v>
      </c>
      <c r="O30" s="82">
        <v>0</v>
      </c>
      <c r="P30" s="81">
        <v>0</v>
      </c>
      <c r="Q30" s="82">
        <v>4131.3000599999996</v>
      </c>
      <c r="R30" s="82">
        <v>-4131.3000599999996</v>
      </c>
      <c r="S30" s="82">
        <v>0</v>
      </c>
      <c r="T30" s="82">
        <v>0</v>
      </c>
      <c r="U30" s="82">
        <v>0</v>
      </c>
      <c r="V30" s="81">
        <v>4131.3000599999996</v>
      </c>
      <c r="W30" s="82">
        <v>-21.80552999999999</v>
      </c>
      <c r="X30" s="82">
        <v>21.80552999999999</v>
      </c>
      <c r="Y30" s="82">
        <v>0</v>
      </c>
      <c r="Z30" s="82">
        <v>0</v>
      </c>
      <c r="AA30" s="82">
        <v>0</v>
      </c>
      <c r="AB30" s="81">
        <v>4109.4945299999999</v>
      </c>
      <c r="AC30" s="82">
        <v>28.935019999999998</v>
      </c>
      <c r="AD30" s="82">
        <v>-36.470019999999998</v>
      </c>
      <c r="AE30" s="82">
        <v>0</v>
      </c>
      <c r="AF30" s="82">
        <v>0</v>
      </c>
      <c r="AG30" s="82">
        <v>0</v>
      </c>
      <c r="AH30" s="81">
        <v>4138.4295499999998</v>
      </c>
      <c r="AI30" s="82">
        <v>-41.084760000000003</v>
      </c>
      <c r="AJ30" s="82">
        <v>41.084760000000003</v>
      </c>
      <c r="AK30" s="82">
        <v>0</v>
      </c>
      <c r="AL30" s="82">
        <v>0</v>
      </c>
      <c r="AM30" s="82">
        <v>0</v>
      </c>
      <c r="AN30" s="81">
        <v>4097.3447900000001</v>
      </c>
      <c r="AO30" s="82">
        <v>242.38166000000001</v>
      </c>
      <c r="AP30" s="82">
        <v>-242.38166000000001</v>
      </c>
      <c r="AQ30" s="82">
        <v>0</v>
      </c>
      <c r="AR30" s="82">
        <v>0</v>
      </c>
      <c r="AS30" s="82">
        <v>0</v>
      </c>
      <c r="AT30" s="81">
        <v>4339.7264500000001</v>
      </c>
      <c r="AU30" s="82">
        <v>50.568000000000005</v>
      </c>
      <c r="AV30" s="82">
        <v>-50.568000000000005</v>
      </c>
      <c r="AW30" s="82">
        <v>0</v>
      </c>
      <c r="AX30" s="82">
        <v>0</v>
      </c>
      <c r="AY30" s="82">
        <v>0</v>
      </c>
      <c r="AZ30" s="81">
        <v>4390.2944500000003</v>
      </c>
      <c r="BA30" s="82">
        <v>102.205</v>
      </c>
      <c r="BB30" s="82">
        <v>-102.205</v>
      </c>
      <c r="BC30" s="82">
        <v>0</v>
      </c>
      <c r="BD30" s="82">
        <v>0</v>
      </c>
      <c r="BE30" s="82">
        <v>0</v>
      </c>
      <c r="BF30" s="81">
        <v>4492.4994500000003</v>
      </c>
      <c r="BG30" s="82">
        <v>211.31399999999999</v>
      </c>
      <c r="BH30" s="82">
        <v>-211.31399999999999</v>
      </c>
      <c r="BI30" s="82">
        <v>0</v>
      </c>
      <c r="BJ30" s="82">
        <v>0</v>
      </c>
      <c r="BK30" s="82">
        <v>0</v>
      </c>
      <c r="BL30" s="81">
        <v>4703.8134500000006</v>
      </c>
      <c r="BM30" s="82">
        <v>219.41915</v>
      </c>
      <c r="BN30" s="82">
        <v>-219.41915</v>
      </c>
      <c r="BO30" s="82">
        <v>0</v>
      </c>
      <c r="BP30" s="82">
        <v>0</v>
      </c>
      <c r="BQ30" s="82">
        <v>0</v>
      </c>
      <c r="BR30" s="81">
        <v>4923.2326000000003</v>
      </c>
      <c r="BS30" s="82">
        <v>3467.9301099999998</v>
      </c>
      <c r="BT30" s="82">
        <v>-3467.9301099999998</v>
      </c>
      <c r="BU30" s="82">
        <v>0</v>
      </c>
      <c r="BV30" s="82">
        <v>0</v>
      </c>
      <c r="BW30" s="82">
        <v>0</v>
      </c>
      <c r="BX30" s="81">
        <v>8391.1627100000005</v>
      </c>
      <c r="BY30" s="82">
        <v>15030.37263</v>
      </c>
      <c r="BZ30" s="82">
        <v>-15030.37263</v>
      </c>
      <c r="CA30" s="82">
        <v>0</v>
      </c>
      <c r="CB30" s="82">
        <v>0</v>
      </c>
      <c r="CC30" s="82">
        <v>0</v>
      </c>
      <c r="CD30" s="81">
        <v>23421.535340000002</v>
      </c>
      <c r="CE30" s="82">
        <v>141.28769757476402</v>
      </c>
      <c r="CF30" s="82">
        <v>-141.28769757476402</v>
      </c>
      <c r="CG30" s="82">
        <v>0</v>
      </c>
      <c r="CH30" s="82">
        <v>0</v>
      </c>
      <c r="CI30" s="82">
        <v>0</v>
      </c>
      <c r="CJ30" s="81">
        <v>23562.823037574766</v>
      </c>
      <c r="CK30" s="82">
        <v>0</v>
      </c>
      <c r="CL30" s="82">
        <v>0</v>
      </c>
      <c r="CM30" s="82">
        <v>0</v>
      </c>
      <c r="CN30" s="82">
        <v>0</v>
      </c>
      <c r="CO30" s="82">
        <v>0</v>
      </c>
      <c r="CP30" s="81">
        <v>23562.823037574766</v>
      </c>
      <c r="CQ30" s="82">
        <v>0</v>
      </c>
      <c r="CR30" s="82">
        <v>0</v>
      </c>
      <c r="CS30" s="82">
        <v>0</v>
      </c>
      <c r="CT30" s="82">
        <v>0</v>
      </c>
      <c r="CU30" s="82">
        <v>0</v>
      </c>
      <c r="CV30" s="81">
        <v>23562.823037574766</v>
      </c>
      <c r="CW30" s="82">
        <v>20</v>
      </c>
      <c r="CX30" s="82">
        <v>-20</v>
      </c>
      <c r="CY30" s="82">
        <v>0</v>
      </c>
      <c r="CZ30" s="82">
        <v>0</v>
      </c>
      <c r="DA30" s="82">
        <v>0</v>
      </c>
      <c r="DB30" s="81">
        <v>23582.823037574766</v>
      </c>
      <c r="DC30" s="82">
        <v>-5640.3180975724199</v>
      </c>
      <c r="DD30" s="82">
        <v>5640.3180975724199</v>
      </c>
      <c r="DE30" s="82">
        <v>0</v>
      </c>
      <c r="DF30" s="82">
        <v>0</v>
      </c>
      <c r="DG30" s="82">
        <v>0</v>
      </c>
      <c r="DH30" s="81">
        <v>17942.504940002345</v>
      </c>
      <c r="DI30" s="82">
        <v>109.03999999999999</v>
      </c>
      <c r="DJ30" s="82">
        <v>-109.03999999999999</v>
      </c>
      <c r="DK30" s="82">
        <v>0</v>
      </c>
      <c r="DL30" s="82">
        <v>0</v>
      </c>
      <c r="DM30" s="82">
        <v>0</v>
      </c>
      <c r="DN30" s="81">
        <v>18051.544940002346</v>
      </c>
      <c r="DO30" s="82">
        <v>0</v>
      </c>
      <c r="DP30" s="82">
        <v>0</v>
      </c>
      <c r="DQ30" s="82">
        <v>0</v>
      </c>
      <c r="DR30" s="82">
        <v>0</v>
      </c>
      <c r="DS30" s="82">
        <v>0</v>
      </c>
      <c r="DT30" s="81">
        <v>18051.544940002346</v>
      </c>
      <c r="DU30" s="82">
        <v>-8.67</v>
      </c>
      <c r="DV30" s="82">
        <v>8.67</v>
      </c>
      <c r="DW30" s="82">
        <v>0</v>
      </c>
      <c r="DX30" s="82">
        <v>0</v>
      </c>
      <c r="DY30" s="82">
        <v>0</v>
      </c>
      <c r="DZ30" s="81">
        <v>18042.874940002348</v>
      </c>
    </row>
    <row r="31" spans="1:130" s="69" customFormat="1" ht="12.75" x14ac:dyDescent="0.2">
      <c r="A31" s="120"/>
      <c r="B31" s="59" t="s">
        <v>212</v>
      </c>
      <c r="C31" s="80" t="s">
        <v>63</v>
      </c>
      <c r="D31" s="81">
        <v>0</v>
      </c>
      <c r="E31" s="83">
        <v>0</v>
      </c>
      <c r="F31" s="82">
        <v>0</v>
      </c>
      <c r="G31" s="82">
        <v>0</v>
      </c>
      <c r="H31" s="82">
        <v>0</v>
      </c>
      <c r="I31" s="82">
        <v>0</v>
      </c>
      <c r="J31" s="81">
        <v>0</v>
      </c>
      <c r="K31" s="83">
        <v>0</v>
      </c>
      <c r="L31" s="82">
        <v>0</v>
      </c>
      <c r="M31" s="82">
        <v>0</v>
      </c>
      <c r="N31" s="82">
        <v>0</v>
      </c>
      <c r="O31" s="82">
        <v>0</v>
      </c>
      <c r="P31" s="81">
        <v>0</v>
      </c>
      <c r="Q31" s="83">
        <v>0</v>
      </c>
      <c r="R31" s="82">
        <v>0</v>
      </c>
      <c r="S31" s="82">
        <v>0</v>
      </c>
      <c r="T31" s="82">
        <v>0</v>
      </c>
      <c r="U31" s="82">
        <v>0</v>
      </c>
      <c r="V31" s="81">
        <v>0</v>
      </c>
      <c r="W31" s="83">
        <v>0</v>
      </c>
      <c r="X31" s="82">
        <v>0</v>
      </c>
      <c r="Y31" s="82">
        <v>0</v>
      </c>
      <c r="Z31" s="82">
        <v>0</v>
      </c>
      <c r="AA31" s="82">
        <v>0</v>
      </c>
      <c r="AB31" s="81">
        <v>0</v>
      </c>
      <c r="AC31" s="83">
        <v>0</v>
      </c>
      <c r="AD31" s="82">
        <v>0</v>
      </c>
      <c r="AE31" s="82">
        <v>0</v>
      </c>
      <c r="AF31" s="82">
        <v>0</v>
      </c>
      <c r="AG31" s="82">
        <v>0</v>
      </c>
      <c r="AH31" s="81">
        <v>0</v>
      </c>
      <c r="AI31" s="83">
        <v>0</v>
      </c>
      <c r="AJ31" s="82">
        <v>0</v>
      </c>
      <c r="AK31" s="82">
        <v>0</v>
      </c>
      <c r="AL31" s="82">
        <v>0</v>
      </c>
      <c r="AM31" s="82">
        <v>0</v>
      </c>
      <c r="AN31" s="81">
        <v>0</v>
      </c>
      <c r="AO31" s="83">
        <v>0</v>
      </c>
      <c r="AP31" s="82">
        <v>0</v>
      </c>
      <c r="AQ31" s="82">
        <v>0</v>
      </c>
      <c r="AR31" s="82">
        <v>0</v>
      </c>
      <c r="AS31" s="82">
        <v>0</v>
      </c>
      <c r="AT31" s="81">
        <v>0</v>
      </c>
      <c r="AU31" s="83">
        <v>0</v>
      </c>
      <c r="AV31" s="82">
        <v>0</v>
      </c>
      <c r="AW31" s="82">
        <v>0</v>
      </c>
      <c r="AX31" s="82">
        <v>0</v>
      </c>
      <c r="AY31" s="82">
        <v>0</v>
      </c>
      <c r="AZ31" s="81">
        <v>0</v>
      </c>
      <c r="BA31" s="83">
        <v>0</v>
      </c>
      <c r="BB31" s="82">
        <v>0</v>
      </c>
      <c r="BC31" s="82">
        <v>0</v>
      </c>
      <c r="BD31" s="82">
        <v>0</v>
      </c>
      <c r="BE31" s="82">
        <v>0</v>
      </c>
      <c r="BF31" s="81">
        <v>0</v>
      </c>
      <c r="BG31" s="83">
        <v>0</v>
      </c>
      <c r="BH31" s="82">
        <v>0</v>
      </c>
      <c r="BI31" s="82">
        <v>0</v>
      </c>
      <c r="BJ31" s="82">
        <v>0</v>
      </c>
      <c r="BK31" s="82">
        <v>0</v>
      </c>
      <c r="BL31" s="81">
        <v>0</v>
      </c>
      <c r="BM31" s="83">
        <v>0</v>
      </c>
      <c r="BN31" s="82">
        <v>0</v>
      </c>
      <c r="BO31" s="82">
        <v>0</v>
      </c>
      <c r="BP31" s="82">
        <v>0</v>
      </c>
      <c r="BQ31" s="82">
        <v>0</v>
      </c>
      <c r="BR31" s="81">
        <v>0</v>
      </c>
      <c r="BS31" s="83">
        <v>0</v>
      </c>
      <c r="BT31" s="82">
        <v>0</v>
      </c>
      <c r="BU31" s="82">
        <v>0</v>
      </c>
      <c r="BV31" s="82">
        <v>0</v>
      </c>
      <c r="BW31" s="82">
        <v>0</v>
      </c>
      <c r="BX31" s="81">
        <v>0</v>
      </c>
      <c r="BY31" s="83">
        <v>0</v>
      </c>
      <c r="BZ31" s="82">
        <v>0</v>
      </c>
      <c r="CA31" s="82">
        <v>0</v>
      </c>
      <c r="CB31" s="82">
        <v>0</v>
      </c>
      <c r="CC31" s="82">
        <v>0</v>
      </c>
      <c r="CD31" s="81">
        <v>0</v>
      </c>
      <c r="CE31" s="83">
        <v>0</v>
      </c>
      <c r="CF31" s="82">
        <v>0</v>
      </c>
      <c r="CG31" s="82">
        <v>0</v>
      </c>
      <c r="CH31" s="82">
        <v>0</v>
      </c>
      <c r="CI31" s="82">
        <v>0</v>
      </c>
      <c r="CJ31" s="81">
        <v>0</v>
      </c>
      <c r="CK31" s="83">
        <v>0</v>
      </c>
      <c r="CL31" s="82">
        <v>0</v>
      </c>
      <c r="CM31" s="82">
        <v>0</v>
      </c>
      <c r="CN31" s="82">
        <v>0</v>
      </c>
      <c r="CO31" s="82">
        <v>0</v>
      </c>
      <c r="CP31" s="81">
        <v>0</v>
      </c>
      <c r="CQ31" s="83">
        <v>0</v>
      </c>
      <c r="CR31" s="82">
        <v>0</v>
      </c>
      <c r="CS31" s="82">
        <v>0</v>
      </c>
      <c r="CT31" s="82">
        <v>0</v>
      </c>
      <c r="CU31" s="82">
        <v>0</v>
      </c>
      <c r="CV31" s="81">
        <v>0</v>
      </c>
      <c r="CW31" s="82">
        <v>0</v>
      </c>
      <c r="CX31" s="82">
        <v>0</v>
      </c>
      <c r="CY31" s="82">
        <v>0</v>
      </c>
      <c r="CZ31" s="82">
        <v>0</v>
      </c>
      <c r="DA31" s="82">
        <v>0</v>
      </c>
      <c r="DB31" s="81">
        <v>0</v>
      </c>
      <c r="DC31" s="83">
        <v>0</v>
      </c>
      <c r="DD31" s="82">
        <v>0</v>
      </c>
      <c r="DE31" s="82">
        <v>0</v>
      </c>
      <c r="DF31" s="82">
        <v>0</v>
      </c>
      <c r="DG31" s="82">
        <v>0</v>
      </c>
      <c r="DH31" s="81">
        <v>0</v>
      </c>
      <c r="DI31" s="83">
        <v>0</v>
      </c>
      <c r="DJ31" s="82">
        <v>0</v>
      </c>
      <c r="DK31" s="82">
        <v>0</v>
      </c>
      <c r="DL31" s="82">
        <v>0</v>
      </c>
      <c r="DM31" s="82">
        <v>0</v>
      </c>
      <c r="DN31" s="81">
        <v>0</v>
      </c>
      <c r="DO31" s="83">
        <v>0</v>
      </c>
      <c r="DP31" s="82">
        <v>0</v>
      </c>
      <c r="DQ31" s="82">
        <v>0</v>
      </c>
      <c r="DR31" s="82">
        <v>0</v>
      </c>
      <c r="DS31" s="82">
        <v>0</v>
      </c>
      <c r="DT31" s="81">
        <v>0</v>
      </c>
      <c r="DU31" s="82">
        <v>0</v>
      </c>
      <c r="DV31" s="82">
        <v>0</v>
      </c>
      <c r="DW31" s="82">
        <v>0</v>
      </c>
      <c r="DX31" s="82">
        <v>0</v>
      </c>
      <c r="DY31" s="82">
        <v>0</v>
      </c>
      <c r="DZ31" s="81">
        <v>0</v>
      </c>
    </row>
    <row r="32" spans="1:130" s="69" customFormat="1" ht="12.75" x14ac:dyDescent="0.2">
      <c r="A32" s="120"/>
      <c r="B32" s="59" t="s">
        <v>213</v>
      </c>
      <c r="C32" s="80" t="s">
        <v>64</v>
      </c>
      <c r="D32" s="81">
        <v>0</v>
      </c>
      <c r="E32" s="83">
        <v>0</v>
      </c>
      <c r="F32" s="82">
        <v>0</v>
      </c>
      <c r="G32" s="82">
        <v>0</v>
      </c>
      <c r="H32" s="82">
        <v>0</v>
      </c>
      <c r="I32" s="82">
        <v>0</v>
      </c>
      <c r="J32" s="81">
        <v>0</v>
      </c>
      <c r="K32" s="83">
        <v>0</v>
      </c>
      <c r="L32" s="82">
        <v>0</v>
      </c>
      <c r="M32" s="82">
        <v>0</v>
      </c>
      <c r="N32" s="82">
        <v>0</v>
      </c>
      <c r="O32" s="82">
        <v>0</v>
      </c>
      <c r="P32" s="81">
        <v>0</v>
      </c>
      <c r="Q32" s="83">
        <v>0</v>
      </c>
      <c r="R32" s="82">
        <v>0</v>
      </c>
      <c r="S32" s="82">
        <v>0</v>
      </c>
      <c r="T32" s="82">
        <v>0</v>
      </c>
      <c r="U32" s="82">
        <v>0</v>
      </c>
      <c r="V32" s="81">
        <v>0</v>
      </c>
      <c r="W32" s="83">
        <v>0</v>
      </c>
      <c r="X32" s="82">
        <v>0</v>
      </c>
      <c r="Y32" s="82">
        <v>0</v>
      </c>
      <c r="Z32" s="82">
        <v>0</v>
      </c>
      <c r="AA32" s="82">
        <v>0</v>
      </c>
      <c r="AB32" s="81">
        <v>0</v>
      </c>
      <c r="AC32" s="83">
        <v>0</v>
      </c>
      <c r="AD32" s="82">
        <v>0</v>
      </c>
      <c r="AE32" s="82">
        <v>0</v>
      </c>
      <c r="AF32" s="82">
        <v>0</v>
      </c>
      <c r="AG32" s="82">
        <v>0</v>
      </c>
      <c r="AH32" s="81">
        <v>0</v>
      </c>
      <c r="AI32" s="83">
        <v>0</v>
      </c>
      <c r="AJ32" s="82">
        <v>0</v>
      </c>
      <c r="AK32" s="82">
        <v>0</v>
      </c>
      <c r="AL32" s="82">
        <v>0</v>
      </c>
      <c r="AM32" s="82">
        <v>0</v>
      </c>
      <c r="AN32" s="81">
        <v>0</v>
      </c>
      <c r="AO32" s="83">
        <v>0</v>
      </c>
      <c r="AP32" s="82">
        <v>0</v>
      </c>
      <c r="AQ32" s="82">
        <v>0</v>
      </c>
      <c r="AR32" s="82">
        <v>0</v>
      </c>
      <c r="AS32" s="82">
        <v>0</v>
      </c>
      <c r="AT32" s="81">
        <v>0</v>
      </c>
      <c r="AU32" s="83">
        <v>0</v>
      </c>
      <c r="AV32" s="82">
        <v>0</v>
      </c>
      <c r="AW32" s="82">
        <v>0</v>
      </c>
      <c r="AX32" s="82">
        <v>0</v>
      </c>
      <c r="AY32" s="82">
        <v>0</v>
      </c>
      <c r="AZ32" s="81">
        <v>0</v>
      </c>
      <c r="BA32" s="83">
        <v>0</v>
      </c>
      <c r="BB32" s="82">
        <v>0</v>
      </c>
      <c r="BC32" s="82">
        <v>0</v>
      </c>
      <c r="BD32" s="82">
        <v>0</v>
      </c>
      <c r="BE32" s="82">
        <v>0</v>
      </c>
      <c r="BF32" s="81">
        <v>0</v>
      </c>
      <c r="BG32" s="83">
        <v>0</v>
      </c>
      <c r="BH32" s="82">
        <v>0</v>
      </c>
      <c r="BI32" s="82">
        <v>0</v>
      </c>
      <c r="BJ32" s="82">
        <v>0</v>
      </c>
      <c r="BK32" s="82">
        <v>0</v>
      </c>
      <c r="BL32" s="81">
        <v>0</v>
      </c>
      <c r="BM32" s="83">
        <v>0</v>
      </c>
      <c r="BN32" s="82">
        <v>0</v>
      </c>
      <c r="BO32" s="82">
        <v>0</v>
      </c>
      <c r="BP32" s="82">
        <v>0</v>
      </c>
      <c r="BQ32" s="82">
        <v>0</v>
      </c>
      <c r="BR32" s="81">
        <v>0</v>
      </c>
      <c r="BS32" s="83">
        <v>0</v>
      </c>
      <c r="BT32" s="82">
        <v>0</v>
      </c>
      <c r="BU32" s="82">
        <v>0</v>
      </c>
      <c r="BV32" s="82">
        <v>0</v>
      </c>
      <c r="BW32" s="82">
        <v>0</v>
      </c>
      <c r="BX32" s="81">
        <v>0</v>
      </c>
      <c r="BY32" s="83">
        <v>0</v>
      </c>
      <c r="BZ32" s="82">
        <v>0</v>
      </c>
      <c r="CA32" s="82">
        <v>0</v>
      </c>
      <c r="CB32" s="82">
        <v>0</v>
      </c>
      <c r="CC32" s="82">
        <v>0</v>
      </c>
      <c r="CD32" s="81">
        <v>0</v>
      </c>
      <c r="CE32" s="83">
        <v>0</v>
      </c>
      <c r="CF32" s="82">
        <v>0</v>
      </c>
      <c r="CG32" s="82">
        <v>0</v>
      </c>
      <c r="CH32" s="82">
        <v>0</v>
      </c>
      <c r="CI32" s="82">
        <v>0</v>
      </c>
      <c r="CJ32" s="81">
        <v>0</v>
      </c>
      <c r="CK32" s="83">
        <v>0</v>
      </c>
      <c r="CL32" s="82">
        <v>0</v>
      </c>
      <c r="CM32" s="82">
        <v>0</v>
      </c>
      <c r="CN32" s="82">
        <v>0</v>
      </c>
      <c r="CO32" s="82">
        <v>0</v>
      </c>
      <c r="CP32" s="81">
        <v>0</v>
      </c>
      <c r="CQ32" s="83">
        <v>0</v>
      </c>
      <c r="CR32" s="82">
        <v>0</v>
      </c>
      <c r="CS32" s="82">
        <v>0</v>
      </c>
      <c r="CT32" s="82">
        <v>0</v>
      </c>
      <c r="CU32" s="82">
        <v>0</v>
      </c>
      <c r="CV32" s="81">
        <v>0</v>
      </c>
      <c r="CW32" s="82">
        <v>0</v>
      </c>
      <c r="CX32" s="82">
        <v>0</v>
      </c>
      <c r="CY32" s="82">
        <v>0</v>
      </c>
      <c r="CZ32" s="82">
        <v>0</v>
      </c>
      <c r="DA32" s="82">
        <v>0</v>
      </c>
      <c r="DB32" s="81">
        <v>0</v>
      </c>
      <c r="DC32" s="83">
        <v>0</v>
      </c>
      <c r="DD32" s="82">
        <v>0</v>
      </c>
      <c r="DE32" s="82">
        <v>0</v>
      </c>
      <c r="DF32" s="82">
        <v>0</v>
      </c>
      <c r="DG32" s="82">
        <v>0</v>
      </c>
      <c r="DH32" s="81">
        <v>0</v>
      </c>
      <c r="DI32" s="83">
        <v>0</v>
      </c>
      <c r="DJ32" s="82">
        <v>0</v>
      </c>
      <c r="DK32" s="82">
        <v>0</v>
      </c>
      <c r="DL32" s="82">
        <v>0</v>
      </c>
      <c r="DM32" s="82">
        <v>0</v>
      </c>
      <c r="DN32" s="81">
        <v>0</v>
      </c>
      <c r="DO32" s="83">
        <v>0</v>
      </c>
      <c r="DP32" s="82">
        <v>0</v>
      </c>
      <c r="DQ32" s="82">
        <v>0</v>
      </c>
      <c r="DR32" s="82">
        <v>0</v>
      </c>
      <c r="DS32" s="82">
        <v>0</v>
      </c>
      <c r="DT32" s="81">
        <v>0</v>
      </c>
      <c r="DU32" s="82">
        <v>0</v>
      </c>
      <c r="DV32" s="82">
        <v>0</v>
      </c>
      <c r="DW32" s="82">
        <v>0</v>
      </c>
      <c r="DX32" s="82">
        <v>0</v>
      </c>
      <c r="DY32" s="82">
        <v>0</v>
      </c>
      <c r="DZ32" s="81">
        <v>0</v>
      </c>
    </row>
    <row r="33" spans="1:130" s="69" customFormat="1" ht="12.75" x14ac:dyDescent="0.2">
      <c r="A33" s="120"/>
      <c r="B33" s="59" t="s">
        <v>214</v>
      </c>
      <c r="C33" s="80" t="s">
        <v>65</v>
      </c>
      <c r="D33" s="81">
        <v>0</v>
      </c>
      <c r="E33" s="83">
        <v>0</v>
      </c>
      <c r="F33" s="82">
        <v>0</v>
      </c>
      <c r="G33" s="82">
        <v>0</v>
      </c>
      <c r="H33" s="82">
        <v>0</v>
      </c>
      <c r="I33" s="82">
        <v>0</v>
      </c>
      <c r="J33" s="81">
        <v>0</v>
      </c>
      <c r="K33" s="83">
        <v>0</v>
      </c>
      <c r="L33" s="82">
        <v>0</v>
      </c>
      <c r="M33" s="82">
        <v>0</v>
      </c>
      <c r="N33" s="82">
        <v>0</v>
      </c>
      <c r="O33" s="82">
        <v>0</v>
      </c>
      <c r="P33" s="81">
        <v>0</v>
      </c>
      <c r="Q33" s="83">
        <v>0</v>
      </c>
      <c r="R33" s="82">
        <v>0</v>
      </c>
      <c r="S33" s="82">
        <v>0</v>
      </c>
      <c r="T33" s="82">
        <v>0</v>
      </c>
      <c r="U33" s="82">
        <v>0</v>
      </c>
      <c r="V33" s="81">
        <v>0</v>
      </c>
      <c r="W33" s="83">
        <v>0</v>
      </c>
      <c r="X33" s="82">
        <v>0</v>
      </c>
      <c r="Y33" s="82">
        <v>0</v>
      </c>
      <c r="Z33" s="82">
        <v>0</v>
      </c>
      <c r="AA33" s="82">
        <v>0</v>
      </c>
      <c r="AB33" s="81">
        <v>0</v>
      </c>
      <c r="AC33" s="83">
        <v>0</v>
      </c>
      <c r="AD33" s="82">
        <v>0</v>
      </c>
      <c r="AE33" s="82">
        <v>0</v>
      </c>
      <c r="AF33" s="82">
        <v>0</v>
      </c>
      <c r="AG33" s="82">
        <v>0</v>
      </c>
      <c r="AH33" s="81">
        <v>0</v>
      </c>
      <c r="AI33" s="83">
        <v>0</v>
      </c>
      <c r="AJ33" s="82">
        <v>0</v>
      </c>
      <c r="AK33" s="82">
        <v>0</v>
      </c>
      <c r="AL33" s="82">
        <v>0</v>
      </c>
      <c r="AM33" s="82">
        <v>0</v>
      </c>
      <c r="AN33" s="81">
        <v>0</v>
      </c>
      <c r="AO33" s="83">
        <v>0</v>
      </c>
      <c r="AP33" s="82">
        <v>0</v>
      </c>
      <c r="AQ33" s="82">
        <v>0</v>
      </c>
      <c r="AR33" s="82">
        <v>0</v>
      </c>
      <c r="AS33" s="82">
        <v>0</v>
      </c>
      <c r="AT33" s="81">
        <v>0</v>
      </c>
      <c r="AU33" s="83">
        <v>0</v>
      </c>
      <c r="AV33" s="82">
        <v>0</v>
      </c>
      <c r="AW33" s="82">
        <v>0</v>
      </c>
      <c r="AX33" s="82">
        <v>0</v>
      </c>
      <c r="AY33" s="82">
        <v>0</v>
      </c>
      <c r="AZ33" s="81">
        <v>0</v>
      </c>
      <c r="BA33" s="83">
        <v>0</v>
      </c>
      <c r="BB33" s="82">
        <v>0</v>
      </c>
      <c r="BC33" s="82">
        <v>0</v>
      </c>
      <c r="BD33" s="82">
        <v>0</v>
      </c>
      <c r="BE33" s="82">
        <v>0</v>
      </c>
      <c r="BF33" s="81">
        <v>0</v>
      </c>
      <c r="BG33" s="83">
        <v>0</v>
      </c>
      <c r="BH33" s="82">
        <v>0</v>
      </c>
      <c r="BI33" s="82">
        <v>0</v>
      </c>
      <c r="BJ33" s="82">
        <v>0</v>
      </c>
      <c r="BK33" s="82">
        <v>0</v>
      </c>
      <c r="BL33" s="81">
        <v>0</v>
      </c>
      <c r="BM33" s="83">
        <v>0</v>
      </c>
      <c r="BN33" s="82">
        <v>0</v>
      </c>
      <c r="BO33" s="82">
        <v>0</v>
      </c>
      <c r="BP33" s="82">
        <v>0</v>
      </c>
      <c r="BQ33" s="82">
        <v>0</v>
      </c>
      <c r="BR33" s="81">
        <v>0</v>
      </c>
      <c r="BS33" s="83">
        <v>0</v>
      </c>
      <c r="BT33" s="82">
        <v>0</v>
      </c>
      <c r="BU33" s="82">
        <v>0</v>
      </c>
      <c r="BV33" s="82">
        <v>0</v>
      </c>
      <c r="BW33" s="82">
        <v>0</v>
      </c>
      <c r="BX33" s="81">
        <v>0</v>
      </c>
      <c r="BY33" s="83">
        <v>0</v>
      </c>
      <c r="BZ33" s="82">
        <v>0</v>
      </c>
      <c r="CA33" s="82">
        <v>0</v>
      </c>
      <c r="CB33" s="82">
        <v>0</v>
      </c>
      <c r="CC33" s="82">
        <v>0</v>
      </c>
      <c r="CD33" s="81">
        <v>0</v>
      </c>
      <c r="CE33" s="83">
        <v>0</v>
      </c>
      <c r="CF33" s="82">
        <v>0</v>
      </c>
      <c r="CG33" s="82">
        <v>0</v>
      </c>
      <c r="CH33" s="82">
        <v>0</v>
      </c>
      <c r="CI33" s="82">
        <v>0</v>
      </c>
      <c r="CJ33" s="81">
        <v>0</v>
      </c>
      <c r="CK33" s="83">
        <v>0</v>
      </c>
      <c r="CL33" s="82">
        <v>0</v>
      </c>
      <c r="CM33" s="82">
        <v>0</v>
      </c>
      <c r="CN33" s="82">
        <v>0</v>
      </c>
      <c r="CO33" s="82">
        <v>0</v>
      </c>
      <c r="CP33" s="81">
        <v>0</v>
      </c>
      <c r="CQ33" s="83">
        <v>0</v>
      </c>
      <c r="CR33" s="82">
        <v>0</v>
      </c>
      <c r="CS33" s="82">
        <v>0</v>
      </c>
      <c r="CT33" s="82">
        <v>0</v>
      </c>
      <c r="CU33" s="82">
        <v>0</v>
      </c>
      <c r="CV33" s="81">
        <v>0</v>
      </c>
      <c r="CW33" s="82">
        <v>0</v>
      </c>
      <c r="CX33" s="82">
        <v>0</v>
      </c>
      <c r="CY33" s="82">
        <v>0</v>
      </c>
      <c r="CZ33" s="82">
        <v>0</v>
      </c>
      <c r="DA33" s="82">
        <v>0</v>
      </c>
      <c r="DB33" s="81">
        <v>0</v>
      </c>
      <c r="DC33" s="83">
        <v>0</v>
      </c>
      <c r="DD33" s="82">
        <v>0</v>
      </c>
      <c r="DE33" s="82">
        <v>0</v>
      </c>
      <c r="DF33" s="82">
        <v>0</v>
      </c>
      <c r="DG33" s="82">
        <v>0</v>
      </c>
      <c r="DH33" s="81">
        <v>0</v>
      </c>
      <c r="DI33" s="83">
        <v>0</v>
      </c>
      <c r="DJ33" s="82">
        <v>0</v>
      </c>
      <c r="DK33" s="82">
        <v>0</v>
      </c>
      <c r="DL33" s="82">
        <v>0</v>
      </c>
      <c r="DM33" s="82">
        <v>0</v>
      </c>
      <c r="DN33" s="81">
        <v>0</v>
      </c>
      <c r="DO33" s="83">
        <v>0</v>
      </c>
      <c r="DP33" s="82">
        <v>0</v>
      </c>
      <c r="DQ33" s="82">
        <v>0</v>
      </c>
      <c r="DR33" s="82">
        <v>0</v>
      </c>
      <c r="DS33" s="82">
        <v>0</v>
      </c>
      <c r="DT33" s="81">
        <v>0</v>
      </c>
      <c r="DU33" s="82">
        <v>0</v>
      </c>
      <c r="DV33" s="82">
        <v>0</v>
      </c>
      <c r="DW33" s="82">
        <v>0</v>
      </c>
      <c r="DX33" s="82">
        <v>0</v>
      </c>
      <c r="DY33" s="82">
        <v>0</v>
      </c>
      <c r="DZ33" s="81">
        <v>0</v>
      </c>
    </row>
    <row r="34" spans="1:130" s="69" customFormat="1" ht="12.75" x14ac:dyDescent="0.2">
      <c r="A34" s="120"/>
      <c r="B34" s="59" t="s">
        <v>215</v>
      </c>
      <c r="C34" s="80" t="s">
        <v>66</v>
      </c>
      <c r="D34" s="81">
        <v>106.845806285253</v>
      </c>
      <c r="E34" s="83">
        <v>68.313020000000023</v>
      </c>
      <c r="F34" s="82">
        <v>-68.313020000000023</v>
      </c>
      <c r="G34" s="82">
        <v>0</v>
      </c>
      <c r="H34" s="82">
        <v>0</v>
      </c>
      <c r="I34" s="82">
        <v>0</v>
      </c>
      <c r="J34" s="81">
        <v>175.15882628525304</v>
      </c>
      <c r="K34" s="83">
        <v>-175.15882628525301</v>
      </c>
      <c r="L34" s="82">
        <v>358.02433000000002</v>
      </c>
      <c r="M34" s="82">
        <v>0</v>
      </c>
      <c r="N34" s="82">
        <v>182.86550371474701</v>
      </c>
      <c r="O34" s="82">
        <v>0</v>
      </c>
      <c r="P34" s="81">
        <v>0</v>
      </c>
      <c r="Q34" s="83">
        <v>4131.3000599999996</v>
      </c>
      <c r="R34" s="82">
        <v>-4131.3000599999996</v>
      </c>
      <c r="S34" s="82">
        <v>0</v>
      </c>
      <c r="T34" s="82">
        <v>0</v>
      </c>
      <c r="U34" s="82">
        <v>0</v>
      </c>
      <c r="V34" s="81">
        <v>4131.3000599999996</v>
      </c>
      <c r="W34" s="83">
        <v>-21.80552999999999</v>
      </c>
      <c r="X34" s="82">
        <v>21.80552999999999</v>
      </c>
      <c r="Y34" s="82">
        <v>0</v>
      </c>
      <c r="Z34" s="82">
        <v>0</v>
      </c>
      <c r="AA34" s="82">
        <v>0</v>
      </c>
      <c r="AB34" s="81">
        <v>4109.4945299999999</v>
      </c>
      <c r="AC34" s="83">
        <v>28.935019999999998</v>
      </c>
      <c r="AD34" s="82">
        <v>-36.470019999999998</v>
      </c>
      <c r="AE34" s="82">
        <v>0</v>
      </c>
      <c r="AF34" s="82">
        <v>0</v>
      </c>
      <c r="AG34" s="82">
        <v>0</v>
      </c>
      <c r="AH34" s="81">
        <v>4138.4295499999998</v>
      </c>
      <c r="AI34" s="83">
        <v>-41.084760000000003</v>
      </c>
      <c r="AJ34" s="82">
        <v>41.084760000000003</v>
      </c>
      <c r="AK34" s="82">
        <v>0</v>
      </c>
      <c r="AL34" s="82">
        <v>0</v>
      </c>
      <c r="AM34" s="82">
        <v>0</v>
      </c>
      <c r="AN34" s="81">
        <v>4097.3447900000001</v>
      </c>
      <c r="AO34" s="83">
        <v>242.38166000000001</v>
      </c>
      <c r="AP34" s="82">
        <v>-242.38166000000001</v>
      </c>
      <c r="AQ34" s="82">
        <v>0</v>
      </c>
      <c r="AR34" s="82">
        <v>0</v>
      </c>
      <c r="AS34" s="82">
        <v>0</v>
      </c>
      <c r="AT34" s="81">
        <v>4339.7264500000001</v>
      </c>
      <c r="AU34" s="83">
        <v>50.568000000000005</v>
      </c>
      <c r="AV34" s="82">
        <v>-50.568000000000005</v>
      </c>
      <c r="AW34" s="82">
        <v>0</v>
      </c>
      <c r="AX34" s="82">
        <v>0</v>
      </c>
      <c r="AY34" s="82">
        <v>0</v>
      </c>
      <c r="AZ34" s="81">
        <v>4390.2944500000003</v>
      </c>
      <c r="BA34" s="83">
        <v>102.205</v>
      </c>
      <c r="BB34" s="82">
        <v>-102.205</v>
      </c>
      <c r="BC34" s="82">
        <v>0</v>
      </c>
      <c r="BD34" s="82">
        <v>0</v>
      </c>
      <c r="BE34" s="82">
        <v>0</v>
      </c>
      <c r="BF34" s="81">
        <v>4492.4994500000003</v>
      </c>
      <c r="BG34" s="83">
        <v>211.31399999999999</v>
      </c>
      <c r="BH34" s="82">
        <v>-211.31399999999999</v>
      </c>
      <c r="BI34" s="82">
        <v>0</v>
      </c>
      <c r="BJ34" s="82">
        <v>0</v>
      </c>
      <c r="BK34" s="82">
        <v>0</v>
      </c>
      <c r="BL34" s="81">
        <v>4703.8134500000006</v>
      </c>
      <c r="BM34" s="83">
        <v>219.41915</v>
      </c>
      <c r="BN34" s="82">
        <v>-219.41915</v>
      </c>
      <c r="BO34" s="82">
        <v>0</v>
      </c>
      <c r="BP34" s="82">
        <v>0</v>
      </c>
      <c r="BQ34" s="82">
        <v>0</v>
      </c>
      <c r="BR34" s="81">
        <v>4923.2326000000003</v>
      </c>
      <c r="BS34" s="83">
        <v>3467.9301099999998</v>
      </c>
      <c r="BT34" s="82">
        <v>-3467.9301099999998</v>
      </c>
      <c r="BU34" s="82">
        <v>0</v>
      </c>
      <c r="BV34" s="82">
        <v>0</v>
      </c>
      <c r="BW34" s="82">
        <v>0</v>
      </c>
      <c r="BX34" s="81">
        <v>8391.1627100000005</v>
      </c>
      <c r="BY34" s="83">
        <v>15030.37263</v>
      </c>
      <c r="BZ34" s="82">
        <v>-15030.37263</v>
      </c>
      <c r="CA34" s="82">
        <v>0</v>
      </c>
      <c r="CB34" s="82">
        <v>0</v>
      </c>
      <c r="CC34" s="82">
        <v>0</v>
      </c>
      <c r="CD34" s="81">
        <v>23421.535340000002</v>
      </c>
      <c r="CE34" s="83">
        <v>141.28769757476402</v>
      </c>
      <c r="CF34" s="82">
        <v>-141.28769757476402</v>
      </c>
      <c r="CG34" s="82">
        <v>0</v>
      </c>
      <c r="CH34" s="82">
        <v>0</v>
      </c>
      <c r="CI34" s="82">
        <v>0</v>
      </c>
      <c r="CJ34" s="81">
        <v>23562.823037574766</v>
      </c>
      <c r="CK34" s="83">
        <v>0</v>
      </c>
      <c r="CL34" s="82">
        <v>0</v>
      </c>
      <c r="CM34" s="82">
        <v>0</v>
      </c>
      <c r="CN34" s="82">
        <v>0</v>
      </c>
      <c r="CO34" s="82">
        <v>0</v>
      </c>
      <c r="CP34" s="81">
        <v>23562.823037574766</v>
      </c>
      <c r="CQ34" s="83">
        <v>0</v>
      </c>
      <c r="CR34" s="82">
        <v>0</v>
      </c>
      <c r="CS34" s="82">
        <v>0</v>
      </c>
      <c r="CT34" s="82">
        <v>0</v>
      </c>
      <c r="CU34" s="82">
        <v>0</v>
      </c>
      <c r="CV34" s="81">
        <v>23562.823037574766</v>
      </c>
      <c r="CW34" s="82">
        <v>20</v>
      </c>
      <c r="CX34" s="82">
        <v>-20</v>
      </c>
      <c r="CY34" s="82">
        <v>0</v>
      </c>
      <c r="CZ34" s="82">
        <v>0</v>
      </c>
      <c r="DA34" s="82">
        <v>0</v>
      </c>
      <c r="DB34" s="81">
        <v>23582.823037574766</v>
      </c>
      <c r="DC34" s="83">
        <v>-5640.3180975724199</v>
      </c>
      <c r="DD34" s="82">
        <v>5640.3180975724199</v>
      </c>
      <c r="DE34" s="82">
        <v>0</v>
      </c>
      <c r="DF34" s="82">
        <v>0</v>
      </c>
      <c r="DG34" s="82">
        <v>0</v>
      </c>
      <c r="DH34" s="81">
        <v>17942.504940002345</v>
      </c>
      <c r="DI34" s="83">
        <v>109.03999999999999</v>
      </c>
      <c r="DJ34" s="82">
        <v>-109.03999999999999</v>
      </c>
      <c r="DK34" s="82">
        <v>0</v>
      </c>
      <c r="DL34" s="82">
        <v>0</v>
      </c>
      <c r="DM34" s="82">
        <v>0</v>
      </c>
      <c r="DN34" s="81">
        <v>18051.544940002346</v>
      </c>
      <c r="DO34" s="83">
        <v>0</v>
      </c>
      <c r="DP34" s="82">
        <v>0</v>
      </c>
      <c r="DQ34" s="82">
        <v>0</v>
      </c>
      <c r="DR34" s="82">
        <v>0</v>
      </c>
      <c r="DS34" s="82">
        <v>0</v>
      </c>
      <c r="DT34" s="81">
        <v>18051.544940002346</v>
      </c>
      <c r="DU34" s="82">
        <v>-8.67</v>
      </c>
      <c r="DV34" s="82">
        <v>8.67</v>
      </c>
      <c r="DW34" s="82">
        <v>0</v>
      </c>
      <c r="DX34" s="82">
        <v>0</v>
      </c>
      <c r="DY34" s="82">
        <v>0</v>
      </c>
      <c r="DZ34" s="81">
        <v>18042.874940002348</v>
      </c>
    </row>
    <row r="35" spans="1:130" s="76" customFormat="1" ht="12.75" x14ac:dyDescent="0.2">
      <c r="A35" s="120"/>
      <c r="B35" s="53" t="s">
        <v>216</v>
      </c>
      <c r="C35" s="94" t="s">
        <v>67</v>
      </c>
      <c r="D35" s="95">
        <v>46.416229595613089</v>
      </c>
      <c r="E35" s="96">
        <v>5799.7747621463614</v>
      </c>
      <c r="F35" s="96">
        <v>5750.4794163422193</v>
      </c>
      <c r="G35" s="96">
        <v>0</v>
      </c>
      <c r="H35" s="96">
        <v>0</v>
      </c>
      <c r="I35" s="96">
        <v>49.295345804138165</v>
      </c>
      <c r="J35" s="95">
        <v>5846.1909917419744</v>
      </c>
      <c r="K35" s="96">
        <v>-5585.5070702257417</v>
      </c>
      <c r="L35" s="96">
        <v>-5326.6604005027839</v>
      </c>
      <c r="M35" s="96">
        <v>0</v>
      </c>
      <c r="N35" s="96">
        <v>0</v>
      </c>
      <c r="O35" s="96">
        <v>-258.84666972295929</v>
      </c>
      <c r="P35" s="95">
        <v>260.68392151623232</v>
      </c>
      <c r="Q35" s="96">
        <v>12.497078483767694</v>
      </c>
      <c r="R35" s="96">
        <v>72.036709825813887</v>
      </c>
      <c r="S35" s="96">
        <v>0</v>
      </c>
      <c r="T35" s="96">
        <v>0</v>
      </c>
      <c r="U35" s="96">
        <v>-59.540012476841241</v>
      </c>
      <c r="V35" s="95">
        <v>273.18099999999998</v>
      </c>
      <c r="W35" s="96">
        <v>0</v>
      </c>
      <c r="X35" s="96">
        <v>1274.7130000000034</v>
      </c>
      <c r="Y35" s="96">
        <v>0</v>
      </c>
      <c r="Z35" s="96">
        <v>0</v>
      </c>
      <c r="AA35" s="96">
        <v>-59.911000000000001</v>
      </c>
      <c r="AB35" s="95">
        <v>1487.982</v>
      </c>
      <c r="AC35" s="96">
        <v>-1053.2259999999999</v>
      </c>
      <c r="AD35" s="96">
        <v>-1050.4030000000057</v>
      </c>
      <c r="AE35" s="96">
        <v>0</v>
      </c>
      <c r="AF35" s="96">
        <v>0</v>
      </c>
      <c r="AG35" s="96">
        <v>-2.8209999999999997</v>
      </c>
      <c r="AH35" s="95">
        <v>434.75600000000003</v>
      </c>
      <c r="AI35" s="96">
        <v>27.738</v>
      </c>
      <c r="AJ35" s="96">
        <v>38.104999999995925</v>
      </c>
      <c r="AK35" s="96">
        <v>0</v>
      </c>
      <c r="AL35" s="96">
        <v>1.9999999990147066E-3</v>
      </c>
      <c r="AM35" s="96">
        <v>-10.369</v>
      </c>
      <c r="AN35" s="95">
        <v>462.49400000000003</v>
      </c>
      <c r="AO35" s="96">
        <v>-462.49400000000003</v>
      </c>
      <c r="AP35" s="96">
        <v>-603.45300000000861</v>
      </c>
      <c r="AQ35" s="96">
        <v>247.51300000000001</v>
      </c>
      <c r="AR35" s="96">
        <v>-196.24999999999972</v>
      </c>
      <c r="AS35" s="96">
        <v>89.696000000000012</v>
      </c>
      <c r="AT35" s="95">
        <v>0</v>
      </c>
      <c r="AU35" s="96">
        <v>0</v>
      </c>
      <c r="AV35" s="96">
        <v>-30019.402999999991</v>
      </c>
      <c r="AW35" s="96">
        <v>0</v>
      </c>
      <c r="AX35" s="96">
        <v>29929.706999999999</v>
      </c>
      <c r="AY35" s="96">
        <v>89.696000000000012</v>
      </c>
      <c r="AZ35" s="95">
        <v>0</v>
      </c>
      <c r="BA35" s="96">
        <v>0</v>
      </c>
      <c r="BB35" s="96">
        <v>0</v>
      </c>
      <c r="BC35" s="96">
        <v>0</v>
      </c>
      <c r="BD35" s="96">
        <v>2.3021584638627246E-11</v>
      </c>
      <c r="BE35" s="96">
        <v>0</v>
      </c>
      <c r="BF35" s="95">
        <v>0</v>
      </c>
      <c r="BG35" s="96">
        <v>0</v>
      </c>
      <c r="BH35" s="96">
        <v>0</v>
      </c>
      <c r="BI35" s="96">
        <v>0</v>
      </c>
      <c r="BJ35" s="96">
        <v>1.0913936421275139E-11</v>
      </c>
      <c r="BK35" s="96">
        <v>0</v>
      </c>
      <c r="BL35" s="95">
        <v>0</v>
      </c>
      <c r="BM35" s="96">
        <v>0</v>
      </c>
      <c r="BN35" s="96">
        <v>-4.6000000147614628E-3</v>
      </c>
      <c r="BO35" s="96">
        <v>0</v>
      </c>
      <c r="BP35" s="96">
        <v>0</v>
      </c>
      <c r="BQ35" s="96">
        <v>0</v>
      </c>
      <c r="BR35" s="95">
        <v>0</v>
      </c>
      <c r="BS35" s="96">
        <v>0</v>
      </c>
      <c r="BT35" s="96">
        <v>0</v>
      </c>
      <c r="BU35" s="96">
        <v>0</v>
      </c>
      <c r="BV35" s="96">
        <v>0</v>
      </c>
      <c r="BW35" s="96">
        <v>0</v>
      </c>
      <c r="BX35" s="95">
        <v>0</v>
      </c>
      <c r="BY35" s="96">
        <v>4962.427867198121</v>
      </c>
      <c r="BZ35" s="96">
        <v>-805.27053631025774</v>
      </c>
      <c r="CA35" s="96">
        <v>0</v>
      </c>
      <c r="CB35" s="96">
        <v>0</v>
      </c>
      <c r="CC35" s="96">
        <v>377.32969515189149</v>
      </c>
      <c r="CD35" s="95">
        <v>4962.427867198121</v>
      </c>
      <c r="CE35" s="96">
        <v>-34.097288231961421</v>
      </c>
      <c r="CF35" s="96">
        <v>34.097288231947459</v>
      </c>
      <c r="CG35" s="96">
        <v>0</v>
      </c>
      <c r="CH35" s="96">
        <v>0</v>
      </c>
      <c r="CI35" s="96">
        <v>0</v>
      </c>
      <c r="CJ35" s="95">
        <v>4928.330578966159</v>
      </c>
      <c r="CK35" s="96">
        <v>-2536.6104091874367</v>
      </c>
      <c r="CL35" s="96">
        <v>2536.610409187444</v>
      </c>
      <c r="CM35" s="96">
        <v>0</v>
      </c>
      <c r="CN35" s="96">
        <v>0</v>
      </c>
      <c r="CO35" s="96">
        <v>0</v>
      </c>
      <c r="CP35" s="95">
        <v>2391.7201697787227</v>
      </c>
      <c r="CQ35" s="96">
        <v>6240.766065950058</v>
      </c>
      <c r="CR35" s="96">
        <v>-5934.1961100403569</v>
      </c>
      <c r="CS35" s="96">
        <v>0</v>
      </c>
      <c r="CT35" s="96">
        <v>306.5699559096447</v>
      </c>
      <c r="CU35" s="96">
        <v>0</v>
      </c>
      <c r="CV35" s="95">
        <v>8632.4908392428333</v>
      </c>
      <c r="CW35" s="96">
        <v>-7335.9117974536657</v>
      </c>
      <c r="CX35" s="96">
        <v>7335.9117974536784</v>
      </c>
      <c r="CY35" s="96">
        <v>0</v>
      </c>
      <c r="CZ35" s="96">
        <v>0</v>
      </c>
      <c r="DA35" s="96">
        <v>0</v>
      </c>
      <c r="DB35" s="95">
        <v>1296.5790417891599</v>
      </c>
      <c r="DC35" s="96">
        <v>1065.1495840893724</v>
      </c>
      <c r="DD35" s="96">
        <v>-1065.1495840893767</v>
      </c>
      <c r="DE35" s="96">
        <v>0</v>
      </c>
      <c r="DF35" s="96">
        <v>0</v>
      </c>
      <c r="DG35" s="96">
        <v>0</v>
      </c>
      <c r="DH35" s="95">
        <v>2361.7286258785325</v>
      </c>
      <c r="DI35" s="96">
        <v>10869.736515101873</v>
      </c>
      <c r="DJ35" s="96">
        <v>-10869.73651510186</v>
      </c>
      <c r="DK35" s="96">
        <v>0</v>
      </c>
      <c r="DL35" s="96">
        <v>0</v>
      </c>
      <c r="DM35" s="96">
        <v>0</v>
      </c>
      <c r="DN35" s="95">
        <v>13231.465140980406</v>
      </c>
      <c r="DO35" s="96">
        <v>-5441.7999163914164</v>
      </c>
      <c r="DP35" s="96">
        <v>5441.7999163913773</v>
      </c>
      <c r="DQ35" s="96">
        <v>0</v>
      </c>
      <c r="DR35" s="96">
        <v>0</v>
      </c>
      <c r="DS35" s="96">
        <v>0</v>
      </c>
      <c r="DT35" s="95">
        <v>7789.6652245889891</v>
      </c>
      <c r="DU35" s="96">
        <v>5176.0852294114557</v>
      </c>
      <c r="DV35" s="96">
        <v>-5176.0852294114302</v>
      </c>
      <c r="DW35" s="96">
        <v>0</v>
      </c>
      <c r="DX35" s="96">
        <v>0</v>
      </c>
      <c r="DY35" s="96">
        <v>0</v>
      </c>
      <c r="DZ35" s="95">
        <v>12965.750454000445</v>
      </c>
    </row>
    <row r="36" spans="1:130" s="69" customFormat="1" ht="12.75" x14ac:dyDescent="0.2">
      <c r="A36" s="120"/>
      <c r="B36" s="56" t="s">
        <v>217</v>
      </c>
      <c r="C36" s="80" t="s">
        <v>68</v>
      </c>
      <c r="D36" s="81">
        <v>0</v>
      </c>
      <c r="E36" s="82">
        <v>0</v>
      </c>
      <c r="F36" s="82">
        <v>0</v>
      </c>
      <c r="G36" s="82">
        <v>0</v>
      </c>
      <c r="H36" s="82">
        <v>0</v>
      </c>
      <c r="I36" s="82">
        <v>0</v>
      </c>
      <c r="J36" s="81">
        <v>0</v>
      </c>
      <c r="K36" s="82">
        <v>0</v>
      </c>
      <c r="L36" s="82">
        <v>0</v>
      </c>
      <c r="M36" s="82">
        <v>0</v>
      </c>
      <c r="N36" s="82">
        <v>0</v>
      </c>
      <c r="O36" s="82">
        <v>0</v>
      </c>
      <c r="P36" s="81">
        <v>0</v>
      </c>
      <c r="Q36" s="82">
        <v>0</v>
      </c>
      <c r="R36" s="82">
        <v>0</v>
      </c>
      <c r="S36" s="82">
        <v>0</v>
      </c>
      <c r="T36" s="82">
        <v>0</v>
      </c>
      <c r="U36" s="82">
        <v>0</v>
      </c>
      <c r="V36" s="81">
        <v>0</v>
      </c>
      <c r="W36" s="82">
        <v>0</v>
      </c>
      <c r="X36" s="82">
        <v>0</v>
      </c>
      <c r="Y36" s="82">
        <v>0</v>
      </c>
      <c r="Z36" s="82">
        <v>0</v>
      </c>
      <c r="AA36" s="82">
        <v>0</v>
      </c>
      <c r="AB36" s="81">
        <v>0</v>
      </c>
      <c r="AC36" s="82">
        <v>0</v>
      </c>
      <c r="AD36" s="82">
        <v>0</v>
      </c>
      <c r="AE36" s="82">
        <v>0</v>
      </c>
      <c r="AF36" s="82">
        <v>0</v>
      </c>
      <c r="AG36" s="82">
        <v>0</v>
      </c>
      <c r="AH36" s="81">
        <v>0</v>
      </c>
      <c r="AI36" s="82">
        <v>0</v>
      </c>
      <c r="AJ36" s="82">
        <v>0</v>
      </c>
      <c r="AK36" s="82">
        <v>0</v>
      </c>
      <c r="AL36" s="82">
        <v>0</v>
      </c>
      <c r="AM36" s="82">
        <v>0</v>
      </c>
      <c r="AN36" s="81">
        <v>0</v>
      </c>
      <c r="AO36" s="82">
        <v>0</v>
      </c>
      <c r="AP36" s="82">
        <v>0</v>
      </c>
      <c r="AQ36" s="82">
        <v>0</v>
      </c>
      <c r="AR36" s="82">
        <v>0</v>
      </c>
      <c r="AS36" s="82">
        <v>0</v>
      </c>
      <c r="AT36" s="81">
        <v>0</v>
      </c>
      <c r="AU36" s="82">
        <v>0</v>
      </c>
      <c r="AV36" s="82">
        <v>0</v>
      </c>
      <c r="AW36" s="82">
        <v>0</v>
      </c>
      <c r="AX36" s="82">
        <v>0</v>
      </c>
      <c r="AY36" s="82">
        <v>0</v>
      </c>
      <c r="AZ36" s="81">
        <v>0</v>
      </c>
      <c r="BA36" s="82">
        <v>0</v>
      </c>
      <c r="BB36" s="82">
        <v>0</v>
      </c>
      <c r="BC36" s="82">
        <v>0</v>
      </c>
      <c r="BD36" s="82">
        <v>0</v>
      </c>
      <c r="BE36" s="82">
        <v>0</v>
      </c>
      <c r="BF36" s="81">
        <v>0</v>
      </c>
      <c r="BG36" s="82">
        <v>0</v>
      </c>
      <c r="BH36" s="82">
        <v>0</v>
      </c>
      <c r="BI36" s="82">
        <v>0</v>
      </c>
      <c r="BJ36" s="82">
        <v>0</v>
      </c>
      <c r="BK36" s="82">
        <v>0</v>
      </c>
      <c r="BL36" s="81">
        <v>0</v>
      </c>
      <c r="BM36" s="82">
        <v>0</v>
      </c>
      <c r="BN36" s="82">
        <v>0</v>
      </c>
      <c r="BO36" s="82">
        <v>0</v>
      </c>
      <c r="BP36" s="82">
        <v>0</v>
      </c>
      <c r="BQ36" s="82">
        <v>0</v>
      </c>
      <c r="BR36" s="81">
        <v>0</v>
      </c>
      <c r="BS36" s="82">
        <v>0</v>
      </c>
      <c r="BT36" s="82">
        <v>0</v>
      </c>
      <c r="BU36" s="82">
        <v>0</v>
      </c>
      <c r="BV36" s="82">
        <v>0</v>
      </c>
      <c r="BW36" s="82">
        <v>0</v>
      </c>
      <c r="BX36" s="81">
        <v>0</v>
      </c>
      <c r="BY36" s="82">
        <v>0</v>
      </c>
      <c r="BZ36" s="82">
        <v>0</v>
      </c>
      <c r="CA36" s="82">
        <v>0</v>
      </c>
      <c r="CB36" s="82">
        <v>0</v>
      </c>
      <c r="CC36" s="82">
        <v>0</v>
      </c>
      <c r="CD36" s="81">
        <v>0</v>
      </c>
      <c r="CE36" s="82">
        <v>0</v>
      </c>
      <c r="CF36" s="82">
        <v>0</v>
      </c>
      <c r="CG36" s="82">
        <v>0</v>
      </c>
      <c r="CH36" s="82">
        <v>0</v>
      </c>
      <c r="CI36" s="82">
        <v>0</v>
      </c>
      <c r="CJ36" s="81">
        <v>0</v>
      </c>
      <c r="CK36" s="82">
        <v>0</v>
      </c>
      <c r="CL36" s="82">
        <v>0</v>
      </c>
      <c r="CM36" s="82">
        <v>0</v>
      </c>
      <c r="CN36" s="82">
        <v>0</v>
      </c>
      <c r="CO36" s="82">
        <v>0</v>
      </c>
      <c r="CP36" s="81">
        <v>0</v>
      </c>
      <c r="CQ36" s="82">
        <v>0</v>
      </c>
      <c r="CR36" s="82">
        <v>0</v>
      </c>
      <c r="CS36" s="82">
        <v>0</v>
      </c>
      <c r="CT36" s="82">
        <v>0</v>
      </c>
      <c r="CU36" s="82">
        <v>0</v>
      </c>
      <c r="CV36" s="81">
        <v>0</v>
      </c>
      <c r="CW36" s="82">
        <v>0</v>
      </c>
      <c r="CX36" s="82">
        <v>0</v>
      </c>
      <c r="CY36" s="82">
        <v>0</v>
      </c>
      <c r="CZ36" s="82">
        <v>0</v>
      </c>
      <c r="DA36" s="82">
        <v>0</v>
      </c>
      <c r="DB36" s="81">
        <v>0</v>
      </c>
      <c r="DC36" s="82">
        <v>0</v>
      </c>
      <c r="DD36" s="82">
        <v>0</v>
      </c>
      <c r="DE36" s="82">
        <v>0</v>
      </c>
      <c r="DF36" s="82">
        <v>0</v>
      </c>
      <c r="DG36" s="82">
        <v>0</v>
      </c>
      <c r="DH36" s="81">
        <v>0</v>
      </c>
      <c r="DI36" s="82">
        <v>0</v>
      </c>
      <c r="DJ36" s="82">
        <v>0</v>
      </c>
      <c r="DK36" s="82">
        <v>0</v>
      </c>
      <c r="DL36" s="82">
        <v>0</v>
      </c>
      <c r="DM36" s="82">
        <v>0</v>
      </c>
      <c r="DN36" s="81">
        <v>0</v>
      </c>
      <c r="DO36" s="82">
        <v>0</v>
      </c>
      <c r="DP36" s="82">
        <v>0</v>
      </c>
      <c r="DQ36" s="82">
        <v>0</v>
      </c>
      <c r="DR36" s="82">
        <v>0</v>
      </c>
      <c r="DS36" s="82">
        <v>0</v>
      </c>
      <c r="DT36" s="81">
        <v>0</v>
      </c>
      <c r="DU36" s="82">
        <v>0</v>
      </c>
      <c r="DV36" s="82">
        <v>0</v>
      </c>
      <c r="DW36" s="82">
        <v>0</v>
      </c>
      <c r="DX36" s="82">
        <v>0</v>
      </c>
      <c r="DY36" s="82">
        <v>0</v>
      </c>
      <c r="DZ36" s="81">
        <v>0</v>
      </c>
    </row>
    <row r="37" spans="1:130" s="69" customFormat="1" ht="12.75" x14ac:dyDescent="0.2">
      <c r="A37" s="120"/>
      <c r="B37" s="56" t="s">
        <v>218</v>
      </c>
      <c r="C37" s="80" t="s">
        <v>69</v>
      </c>
      <c r="D37" s="81">
        <v>0</v>
      </c>
      <c r="E37" s="82">
        <v>0</v>
      </c>
      <c r="F37" s="82">
        <v>0</v>
      </c>
      <c r="G37" s="82">
        <v>0</v>
      </c>
      <c r="H37" s="82">
        <v>0</v>
      </c>
      <c r="I37" s="82">
        <v>0</v>
      </c>
      <c r="J37" s="81">
        <v>0</v>
      </c>
      <c r="K37" s="82">
        <v>0</v>
      </c>
      <c r="L37" s="82">
        <v>0</v>
      </c>
      <c r="M37" s="82">
        <v>0</v>
      </c>
      <c r="N37" s="82">
        <v>0</v>
      </c>
      <c r="O37" s="82">
        <v>0</v>
      </c>
      <c r="P37" s="81">
        <v>0</v>
      </c>
      <c r="Q37" s="82">
        <v>0</v>
      </c>
      <c r="R37" s="82">
        <v>0</v>
      </c>
      <c r="S37" s="82">
        <v>0</v>
      </c>
      <c r="T37" s="82">
        <v>0</v>
      </c>
      <c r="U37" s="82">
        <v>0</v>
      </c>
      <c r="V37" s="81">
        <v>0</v>
      </c>
      <c r="W37" s="82">
        <v>0</v>
      </c>
      <c r="X37" s="82">
        <v>0</v>
      </c>
      <c r="Y37" s="82">
        <v>0</v>
      </c>
      <c r="Z37" s="82">
        <v>0</v>
      </c>
      <c r="AA37" s="82">
        <v>0</v>
      </c>
      <c r="AB37" s="81">
        <v>0</v>
      </c>
      <c r="AC37" s="82">
        <v>0</v>
      </c>
      <c r="AD37" s="82">
        <v>0</v>
      </c>
      <c r="AE37" s="82">
        <v>0</v>
      </c>
      <c r="AF37" s="82">
        <v>0</v>
      </c>
      <c r="AG37" s="82">
        <v>0</v>
      </c>
      <c r="AH37" s="81">
        <v>0</v>
      </c>
      <c r="AI37" s="82">
        <v>0</v>
      </c>
      <c r="AJ37" s="82">
        <v>0</v>
      </c>
      <c r="AK37" s="82">
        <v>0</v>
      </c>
      <c r="AL37" s="82">
        <v>0</v>
      </c>
      <c r="AM37" s="82">
        <v>0</v>
      </c>
      <c r="AN37" s="81">
        <v>0</v>
      </c>
      <c r="AO37" s="82">
        <v>0</v>
      </c>
      <c r="AP37" s="82">
        <v>0</v>
      </c>
      <c r="AQ37" s="82">
        <v>0</v>
      </c>
      <c r="AR37" s="82">
        <v>0</v>
      </c>
      <c r="AS37" s="82">
        <v>0</v>
      </c>
      <c r="AT37" s="81">
        <v>0</v>
      </c>
      <c r="AU37" s="82">
        <v>0</v>
      </c>
      <c r="AV37" s="82">
        <v>0</v>
      </c>
      <c r="AW37" s="82">
        <v>0</v>
      </c>
      <c r="AX37" s="82">
        <v>0</v>
      </c>
      <c r="AY37" s="82">
        <v>0</v>
      </c>
      <c r="AZ37" s="81">
        <v>0</v>
      </c>
      <c r="BA37" s="82">
        <v>0</v>
      </c>
      <c r="BB37" s="82">
        <v>0</v>
      </c>
      <c r="BC37" s="82">
        <v>0</v>
      </c>
      <c r="BD37" s="82">
        <v>0</v>
      </c>
      <c r="BE37" s="82">
        <v>0</v>
      </c>
      <c r="BF37" s="81">
        <v>0</v>
      </c>
      <c r="BG37" s="82">
        <v>0</v>
      </c>
      <c r="BH37" s="82">
        <v>0</v>
      </c>
      <c r="BI37" s="82">
        <v>0</v>
      </c>
      <c r="BJ37" s="82">
        <v>0</v>
      </c>
      <c r="BK37" s="82">
        <v>0</v>
      </c>
      <c r="BL37" s="81">
        <v>0</v>
      </c>
      <c r="BM37" s="82">
        <v>0</v>
      </c>
      <c r="BN37" s="82">
        <v>0</v>
      </c>
      <c r="BO37" s="82">
        <v>0</v>
      </c>
      <c r="BP37" s="82">
        <v>0</v>
      </c>
      <c r="BQ37" s="82">
        <v>0</v>
      </c>
      <c r="BR37" s="81">
        <v>0</v>
      </c>
      <c r="BS37" s="82">
        <v>0</v>
      </c>
      <c r="BT37" s="82">
        <v>0</v>
      </c>
      <c r="BU37" s="82">
        <v>0</v>
      </c>
      <c r="BV37" s="82">
        <v>0</v>
      </c>
      <c r="BW37" s="82">
        <v>0</v>
      </c>
      <c r="BX37" s="81">
        <v>0</v>
      </c>
      <c r="BY37" s="82">
        <v>0</v>
      </c>
      <c r="BZ37" s="82">
        <v>0</v>
      </c>
      <c r="CA37" s="82">
        <v>0</v>
      </c>
      <c r="CB37" s="82">
        <v>0</v>
      </c>
      <c r="CC37" s="82">
        <v>0</v>
      </c>
      <c r="CD37" s="81">
        <v>0</v>
      </c>
      <c r="CE37" s="82">
        <v>0</v>
      </c>
      <c r="CF37" s="82">
        <v>0</v>
      </c>
      <c r="CG37" s="82">
        <v>0</v>
      </c>
      <c r="CH37" s="82">
        <v>0</v>
      </c>
      <c r="CI37" s="82">
        <v>0</v>
      </c>
      <c r="CJ37" s="81">
        <v>0</v>
      </c>
      <c r="CK37" s="82">
        <v>0</v>
      </c>
      <c r="CL37" s="82">
        <v>0</v>
      </c>
      <c r="CM37" s="82">
        <v>0</v>
      </c>
      <c r="CN37" s="82">
        <v>0</v>
      </c>
      <c r="CO37" s="82">
        <v>0</v>
      </c>
      <c r="CP37" s="81">
        <v>0</v>
      </c>
      <c r="CQ37" s="82">
        <v>0</v>
      </c>
      <c r="CR37" s="82">
        <v>0</v>
      </c>
      <c r="CS37" s="82">
        <v>0</v>
      </c>
      <c r="CT37" s="82">
        <v>0</v>
      </c>
      <c r="CU37" s="82">
        <v>0</v>
      </c>
      <c r="CV37" s="81">
        <v>0</v>
      </c>
      <c r="CW37" s="82">
        <v>0</v>
      </c>
      <c r="CX37" s="82">
        <v>0</v>
      </c>
      <c r="CY37" s="82">
        <v>0</v>
      </c>
      <c r="CZ37" s="82">
        <v>0</v>
      </c>
      <c r="DA37" s="82">
        <v>0</v>
      </c>
      <c r="DB37" s="81">
        <v>0</v>
      </c>
      <c r="DC37" s="82">
        <v>0</v>
      </c>
      <c r="DD37" s="82">
        <v>0</v>
      </c>
      <c r="DE37" s="82">
        <v>0</v>
      </c>
      <c r="DF37" s="82">
        <v>0</v>
      </c>
      <c r="DG37" s="82">
        <v>0</v>
      </c>
      <c r="DH37" s="81">
        <v>0</v>
      </c>
      <c r="DI37" s="82">
        <v>0</v>
      </c>
      <c r="DJ37" s="82">
        <v>0</v>
      </c>
      <c r="DK37" s="82">
        <v>0</v>
      </c>
      <c r="DL37" s="82">
        <v>0</v>
      </c>
      <c r="DM37" s="82">
        <v>0</v>
      </c>
      <c r="DN37" s="81">
        <v>0</v>
      </c>
      <c r="DO37" s="82">
        <v>0</v>
      </c>
      <c r="DP37" s="82">
        <v>0</v>
      </c>
      <c r="DQ37" s="82">
        <v>0</v>
      </c>
      <c r="DR37" s="82">
        <v>0</v>
      </c>
      <c r="DS37" s="82">
        <v>0</v>
      </c>
      <c r="DT37" s="81">
        <v>0</v>
      </c>
      <c r="DU37" s="82">
        <v>0</v>
      </c>
      <c r="DV37" s="82">
        <v>0</v>
      </c>
      <c r="DW37" s="82">
        <v>0</v>
      </c>
      <c r="DX37" s="82">
        <v>0</v>
      </c>
      <c r="DY37" s="82">
        <v>0</v>
      </c>
      <c r="DZ37" s="81">
        <v>0</v>
      </c>
    </row>
    <row r="38" spans="1:130" s="69" customFormat="1" ht="12.75" x14ac:dyDescent="0.2">
      <c r="A38" s="120"/>
      <c r="B38" s="56" t="s">
        <v>219</v>
      </c>
      <c r="C38" s="80" t="s">
        <v>70</v>
      </c>
      <c r="D38" s="81">
        <v>46.416229595613089</v>
      </c>
      <c r="E38" s="82">
        <v>5799.7747621463614</v>
      </c>
      <c r="F38" s="82">
        <v>5750.4794163422193</v>
      </c>
      <c r="G38" s="82">
        <v>0</v>
      </c>
      <c r="H38" s="82">
        <v>0</v>
      </c>
      <c r="I38" s="82">
        <v>49.295345804138165</v>
      </c>
      <c r="J38" s="81">
        <v>5846.1909917419744</v>
      </c>
      <c r="K38" s="82">
        <v>-5585.5070702257417</v>
      </c>
      <c r="L38" s="82">
        <v>-5326.6604005027839</v>
      </c>
      <c r="M38" s="82">
        <v>0</v>
      </c>
      <c r="N38" s="82">
        <v>0</v>
      </c>
      <c r="O38" s="82">
        <v>-258.84666972295929</v>
      </c>
      <c r="P38" s="81">
        <v>260.68392151623232</v>
      </c>
      <c r="Q38" s="82">
        <v>12.497078483767694</v>
      </c>
      <c r="R38" s="82">
        <v>72.036709825813887</v>
      </c>
      <c r="S38" s="82">
        <v>0</v>
      </c>
      <c r="T38" s="82">
        <v>0</v>
      </c>
      <c r="U38" s="82">
        <v>-59.540012476841241</v>
      </c>
      <c r="V38" s="81">
        <v>273.18099999999998</v>
      </c>
      <c r="W38" s="82" t="s">
        <v>337</v>
      </c>
      <c r="X38" s="82">
        <v>1274.7130000000034</v>
      </c>
      <c r="Y38" s="82">
        <v>0</v>
      </c>
      <c r="Z38" s="82">
        <v>0</v>
      </c>
      <c r="AA38" s="82">
        <v>-59.911000000000001</v>
      </c>
      <c r="AB38" s="81">
        <v>1487.982</v>
      </c>
      <c r="AC38" s="82">
        <v>-1053.2259999999999</v>
      </c>
      <c r="AD38" s="82">
        <v>-1050.4030000000057</v>
      </c>
      <c r="AE38" s="82">
        <v>0</v>
      </c>
      <c r="AF38" s="82">
        <v>0</v>
      </c>
      <c r="AG38" s="82">
        <v>-2.8209999999999997</v>
      </c>
      <c r="AH38" s="81">
        <v>434.75600000000003</v>
      </c>
      <c r="AI38" s="82">
        <v>27.738</v>
      </c>
      <c r="AJ38" s="82">
        <v>38.104999999995925</v>
      </c>
      <c r="AK38" s="82">
        <v>0</v>
      </c>
      <c r="AL38" s="82">
        <v>1.9999999990147066E-3</v>
      </c>
      <c r="AM38" s="82">
        <v>-10.369</v>
      </c>
      <c r="AN38" s="81">
        <v>462.49400000000003</v>
      </c>
      <c r="AO38" s="82">
        <v>-462.49400000000003</v>
      </c>
      <c r="AP38" s="82">
        <v>-603.45300000000861</v>
      </c>
      <c r="AQ38" s="82">
        <v>247.51300000000001</v>
      </c>
      <c r="AR38" s="82">
        <v>-196.24999999999972</v>
      </c>
      <c r="AS38" s="82">
        <v>89.696000000000012</v>
      </c>
      <c r="AT38" s="81">
        <v>0</v>
      </c>
      <c r="AU38" s="82">
        <v>0</v>
      </c>
      <c r="AV38" s="82">
        <v>-30019.402999999991</v>
      </c>
      <c r="AW38" s="82">
        <v>0</v>
      </c>
      <c r="AX38" s="82">
        <v>29929.706999999999</v>
      </c>
      <c r="AY38" s="82">
        <v>89.696000000000012</v>
      </c>
      <c r="AZ38" s="81">
        <v>0</v>
      </c>
      <c r="BA38" s="82">
        <v>0</v>
      </c>
      <c r="BB38" s="82">
        <v>0</v>
      </c>
      <c r="BC38" s="82">
        <v>0</v>
      </c>
      <c r="BD38" s="82">
        <v>2.3021584638627246E-11</v>
      </c>
      <c r="BE38" s="82">
        <v>0</v>
      </c>
      <c r="BF38" s="81">
        <v>0</v>
      </c>
      <c r="BG38" s="82">
        <v>0</v>
      </c>
      <c r="BH38" s="82">
        <v>0</v>
      </c>
      <c r="BI38" s="82">
        <v>0</v>
      </c>
      <c r="BJ38" s="82">
        <v>5.4569682106375694E-12</v>
      </c>
      <c r="BK38" s="82">
        <v>0</v>
      </c>
      <c r="BL38" s="81">
        <v>0</v>
      </c>
      <c r="BM38" s="82">
        <v>0</v>
      </c>
      <c r="BN38" s="82">
        <v>-2.3000000073807314E-3</v>
      </c>
      <c r="BO38" s="82">
        <v>0</v>
      </c>
      <c r="BP38" s="82">
        <v>0</v>
      </c>
      <c r="BQ38" s="82">
        <v>0</v>
      </c>
      <c r="BR38" s="81">
        <v>0</v>
      </c>
      <c r="BS38" s="82">
        <v>0</v>
      </c>
      <c r="BT38" s="82">
        <v>0</v>
      </c>
      <c r="BU38" s="82">
        <v>0</v>
      </c>
      <c r="BV38" s="82">
        <v>0</v>
      </c>
      <c r="BW38" s="82">
        <v>0</v>
      </c>
      <c r="BX38" s="81">
        <v>0</v>
      </c>
      <c r="BY38" s="82">
        <v>4962.427867198121</v>
      </c>
      <c r="BZ38" s="82">
        <v>-805.27053631025774</v>
      </c>
      <c r="CA38" s="82">
        <v>0</v>
      </c>
      <c r="CB38" s="82">
        <v>0</v>
      </c>
      <c r="CC38" s="82">
        <v>377.32969515189149</v>
      </c>
      <c r="CD38" s="81">
        <v>4962.427867198121</v>
      </c>
      <c r="CE38" s="82">
        <v>-34.097288231961421</v>
      </c>
      <c r="CF38" s="82">
        <v>34.097288231947459</v>
      </c>
      <c r="CG38" s="82">
        <v>0</v>
      </c>
      <c r="CH38" s="82">
        <v>0</v>
      </c>
      <c r="CI38" s="82">
        <v>0</v>
      </c>
      <c r="CJ38" s="81">
        <v>4928.330578966159</v>
      </c>
      <c r="CK38" s="82">
        <v>-2536.6104091874367</v>
      </c>
      <c r="CL38" s="82">
        <v>2536.610409187444</v>
      </c>
      <c r="CM38" s="82">
        <v>0</v>
      </c>
      <c r="CN38" s="82">
        <v>0</v>
      </c>
      <c r="CO38" s="82">
        <v>0</v>
      </c>
      <c r="CP38" s="81">
        <v>2391.7201697787227</v>
      </c>
      <c r="CQ38" s="82">
        <v>6240.766065950058</v>
      </c>
      <c r="CR38" s="82">
        <v>-5934.1961100403569</v>
      </c>
      <c r="CS38" s="82">
        <v>0</v>
      </c>
      <c r="CT38" s="82">
        <v>306.5699559096447</v>
      </c>
      <c r="CU38" s="82">
        <v>0</v>
      </c>
      <c r="CV38" s="81">
        <v>8632.4908392428333</v>
      </c>
      <c r="CW38" s="82">
        <v>-7335.9117974536657</v>
      </c>
      <c r="CX38" s="82">
        <v>7335.9117974536784</v>
      </c>
      <c r="CY38" s="82">
        <v>0</v>
      </c>
      <c r="CZ38" s="82">
        <v>0</v>
      </c>
      <c r="DA38" s="82">
        <v>0</v>
      </c>
      <c r="DB38" s="81">
        <v>1296.5790417891599</v>
      </c>
      <c r="DC38" s="82">
        <v>1065.1495840893724</v>
      </c>
      <c r="DD38" s="82">
        <v>-1065.1495840893767</v>
      </c>
      <c r="DE38" s="82">
        <v>0</v>
      </c>
      <c r="DF38" s="82">
        <v>0</v>
      </c>
      <c r="DG38" s="82">
        <v>0</v>
      </c>
      <c r="DH38" s="81">
        <v>2361.7286258785325</v>
      </c>
      <c r="DI38" s="82">
        <v>10869.736515101873</v>
      </c>
      <c r="DJ38" s="82">
        <v>-10869.73651510186</v>
      </c>
      <c r="DK38" s="82">
        <v>0</v>
      </c>
      <c r="DL38" s="82">
        <v>0</v>
      </c>
      <c r="DM38" s="82">
        <v>0</v>
      </c>
      <c r="DN38" s="81">
        <v>13231.465140980406</v>
      </c>
      <c r="DO38" s="82">
        <v>-5441.7999163914164</v>
      </c>
      <c r="DP38" s="82">
        <v>5441.7999163913773</v>
      </c>
      <c r="DQ38" s="82">
        <v>0</v>
      </c>
      <c r="DR38" s="82">
        <v>0</v>
      </c>
      <c r="DS38" s="82">
        <v>0</v>
      </c>
      <c r="DT38" s="81">
        <v>7789.6652245889891</v>
      </c>
      <c r="DU38" s="82">
        <v>5176.0852294114557</v>
      </c>
      <c r="DV38" s="82">
        <v>-5176.0852294114302</v>
      </c>
      <c r="DW38" s="82">
        <v>0</v>
      </c>
      <c r="DX38" s="82">
        <v>0</v>
      </c>
      <c r="DY38" s="82">
        <v>0</v>
      </c>
      <c r="DZ38" s="81">
        <v>12965.750454000445</v>
      </c>
    </row>
    <row r="39" spans="1:130" s="69" customFormat="1" ht="12.75" x14ac:dyDescent="0.2">
      <c r="A39" s="120"/>
      <c r="B39" s="56" t="s">
        <v>220</v>
      </c>
      <c r="C39" s="80" t="s">
        <v>71</v>
      </c>
      <c r="D39" s="81">
        <v>0</v>
      </c>
      <c r="E39" s="82">
        <v>0</v>
      </c>
      <c r="F39" s="82">
        <v>0</v>
      </c>
      <c r="G39" s="82">
        <v>0</v>
      </c>
      <c r="H39" s="82">
        <v>0</v>
      </c>
      <c r="I39" s="82">
        <v>0</v>
      </c>
      <c r="J39" s="81">
        <v>0</v>
      </c>
      <c r="K39" s="82">
        <v>0</v>
      </c>
      <c r="L39" s="82">
        <v>0</v>
      </c>
      <c r="M39" s="82">
        <v>0</v>
      </c>
      <c r="N39" s="82">
        <v>0</v>
      </c>
      <c r="O39" s="82">
        <v>0</v>
      </c>
      <c r="P39" s="81">
        <v>0</v>
      </c>
      <c r="Q39" s="82">
        <v>0</v>
      </c>
      <c r="R39" s="82">
        <v>0</v>
      </c>
      <c r="S39" s="82">
        <v>0</v>
      </c>
      <c r="T39" s="82">
        <v>0</v>
      </c>
      <c r="U39" s="82">
        <v>0</v>
      </c>
      <c r="V39" s="81">
        <v>0</v>
      </c>
      <c r="W39" s="82" t="s">
        <v>338</v>
      </c>
      <c r="X39" s="82">
        <v>0</v>
      </c>
      <c r="Y39" s="82">
        <v>0</v>
      </c>
      <c r="Z39" s="82">
        <v>0</v>
      </c>
      <c r="AA39" s="82">
        <v>0</v>
      </c>
      <c r="AB39" s="81">
        <v>0</v>
      </c>
      <c r="AC39" s="82">
        <v>0</v>
      </c>
      <c r="AD39" s="82">
        <v>0</v>
      </c>
      <c r="AE39" s="82">
        <v>0</v>
      </c>
      <c r="AF39" s="82">
        <v>0</v>
      </c>
      <c r="AG39" s="82">
        <v>0</v>
      </c>
      <c r="AH39" s="81">
        <v>0</v>
      </c>
      <c r="AI39" s="82">
        <v>0</v>
      </c>
      <c r="AJ39" s="82">
        <v>0</v>
      </c>
      <c r="AK39" s="82">
        <v>0</v>
      </c>
      <c r="AL39" s="82">
        <v>0</v>
      </c>
      <c r="AM39" s="82">
        <v>0</v>
      </c>
      <c r="AN39" s="81">
        <v>0</v>
      </c>
      <c r="AO39" s="82">
        <v>0</v>
      </c>
      <c r="AP39" s="82">
        <v>0</v>
      </c>
      <c r="AQ39" s="82">
        <v>0</v>
      </c>
      <c r="AR39" s="82">
        <v>0</v>
      </c>
      <c r="AS39" s="82">
        <v>0</v>
      </c>
      <c r="AT39" s="81">
        <v>0</v>
      </c>
      <c r="AU39" s="82">
        <v>0</v>
      </c>
      <c r="AV39" s="82">
        <v>0</v>
      </c>
      <c r="AW39" s="82">
        <v>0</v>
      </c>
      <c r="AX39" s="82">
        <v>0</v>
      </c>
      <c r="AY39" s="82">
        <v>0</v>
      </c>
      <c r="AZ39" s="81">
        <v>0</v>
      </c>
      <c r="BA39" s="82">
        <v>0</v>
      </c>
      <c r="BB39" s="82">
        <v>0</v>
      </c>
      <c r="BC39" s="82">
        <v>0</v>
      </c>
      <c r="BD39" s="82">
        <v>0</v>
      </c>
      <c r="BE39" s="82">
        <v>0</v>
      </c>
      <c r="BF39" s="81">
        <v>0</v>
      </c>
      <c r="BG39" s="82">
        <v>0</v>
      </c>
      <c r="BH39" s="82">
        <v>0</v>
      </c>
      <c r="BI39" s="82">
        <v>0</v>
      </c>
      <c r="BJ39" s="82">
        <v>5.4569682106375694E-12</v>
      </c>
      <c r="BK39" s="82">
        <v>0</v>
      </c>
      <c r="BL39" s="81">
        <v>0</v>
      </c>
      <c r="BM39" s="82">
        <v>0</v>
      </c>
      <c r="BN39" s="82">
        <v>-2.3000000073807314E-3</v>
      </c>
      <c r="BO39" s="82">
        <v>0</v>
      </c>
      <c r="BP39" s="82">
        <v>0</v>
      </c>
      <c r="BQ39" s="82">
        <v>0</v>
      </c>
      <c r="BR39" s="81">
        <v>0</v>
      </c>
      <c r="BS39" s="82">
        <v>0</v>
      </c>
      <c r="BT39" s="82">
        <v>0</v>
      </c>
      <c r="BU39" s="82">
        <v>0</v>
      </c>
      <c r="BV39" s="82">
        <v>0</v>
      </c>
      <c r="BW39" s="82">
        <v>0</v>
      </c>
      <c r="BX39" s="81">
        <v>0</v>
      </c>
      <c r="BY39" s="82">
        <v>0</v>
      </c>
      <c r="BZ39" s="82">
        <v>0</v>
      </c>
      <c r="CA39" s="82">
        <v>0</v>
      </c>
      <c r="CB39" s="82">
        <v>0</v>
      </c>
      <c r="CC39" s="82">
        <v>0</v>
      </c>
      <c r="CD39" s="81">
        <v>0</v>
      </c>
      <c r="CE39" s="82">
        <v>0</v>
      </c>
      <c r="CF39" s="82">
        <v>0</v>
      </c>
      <c r="CG39" s="82">
        <v>0</v>
      </c>
      <c r="CH39" s="82">
        <v>0</v>
      </c>
      <c r="CI39" s="82">
        <v>0</v>
      </c>
      <c r="CJ39" s="81">
        <v>0</v>
      </c>
      <c r="CK39" s="82">
        <v>0</v>
      </c>
      <c r="CL39" s="82">
        <v>0</v>
      </c>
      <c r="CM39" s="82">
        <v>0</v>
      </c>
      <c r="CN39" s="82">
        <v>0</v>
      </c>
      <c r="CO39" s="82">
        <v>0</v>
      </c>
      <c r="CP39" s="81">
        <v>0</v>
      </c>
      <c r="CQ39" s="82">
        <v>0</v>
      </c>
      <c r="CR39" s="82">
        <v>0</v>
      </c>
      <c r="CS39" s="82">
        <v>0</v>
      </c>
      <c r="CT39" s="82">
        <v>0</v>
      </c>
      <c r="CU39" s="82">
        <v>0</v>
      </c>
      <c r="CV39" s="81">
        <v>0</v>
      </c>
      <c r="CW39" s="82">
        <v>0</v>
      </c>
      <c r="CX39" s="82">
        <v>0</v>
      </c>
      <c r="CY39" s="82">
        <v>0</v>
      </c>
      <c r="CZ39" s="82">
        <v>0</v>
      </c>
      <c r="DA39" s="82">
        <v>0</v>
      </c>
      <c r="DB39" s="81">
        <v>0</v>
      </c>
      <c r="DC39" s="82">
        <v>0</v>
      </c>
      <c r="DD39" s="82">
        <v>0</v>
      </c>
      <c r="DE39" s="82">
        <v>0</v>
      </c>
      <c r="DF39" s="82">
        <v>0</v>
      </c>
      <c r="DG39" s="82">
        <v>0</v>
      </c>
      <c r="DH39" s="81">
        <v>0</v>
      </c>
      <c r="DI39" s="82">
        <v>0</v>
      </c>
      <c r="DJ39" s="82">
        <v>0</v>
      </c>
      <c r="DK39" s="82">
        <v>0</v>
      </c>
      <c r="DL39" s="82">
        <v>0</v>
      </c>
      <c r="DM39" s="82">
        <v>0</v>
      </c>
      <c r="DN39" s="81">
        <v>0</v>
      </c>
      <c r="DO39" s="82">
        <v>0</v>
      </c>
      <c r="DP39" s="82">
        <v>0</v>
      </c>
      <c r="DQ39" s="82">
        <v>0</v>
      </c>
      <c r="DR39" s="82">
        <v>0</v>
      </c>
      <c r="DS39" s="82">
        <v>0</v>
      </c>
      <c r="DT39" s="81">
        <v>0</v>
      </c>
      <c r="DU39" s="82">
        <v>0</v>
      </c>
      <c r="DV39" s="82">
        <v>0</v>
      </c>
      <c r="DW39" s="82">
        <v>0</v>
      </c>
      <c r="DX39" s="82">
        <v>0</v>
      </c>
      <c r="DY39" s="82">
        <v>0</v>
      </c>
      <c r="DZ39" s="81">
        <v>0</v>
      </c>
    </row>
    <row r="40" spans="1:130" s="76" customFormat="1" ht="12.75" x14ac:dyDescent="0.2">
      <c r="A40" s="120"/>
      <c r="B40" s="53" t="s">
        <v>221</v>
      </c>
      <c r="C40" s="94" t="s">
        <v>72</v>
      </c>
      <c r="D40" s="95">
        <v>1314200.3449665294</v>
      </c>
      <c r="E40" s="96">
        <v>-431799.87144317949</v>
      </c>
      <c r="F40" s="96">
        <v>-483302.94330042158</v>
      </c>
      <c r="G40" s="96">
        <v>0</v>
      </c>
      <c r="H40" s="96">
        <v>-898760.94450392912</v>
      </c>
      <c r="I40" s="96">
        <v>-7903.5280505161845</v>
      </c>
      <c r="J40" s="95">
        <v>882400.5162133493</v>
      </c>
      <c r="K40" s="96">
        <v>91515.535403374321</v>
      </c>
      <c r="L40" s="96">
        <v>-382497.78125704336</v>
      </c>
      <c r="M40" s="96">
        <v>0</v>
      </c>
      <c r="N40" s="96">
        <v>-263459.08617509442</v>
      </c>
      <c r="O40" s="96">
        <v>-16807.731156513772</v>
      </c>
      <c r="P40" s="95">
        <v>973916.05161672318</v>
      </c>
      <c r="Q40" s="96">
        <v>81753.637823238096</v>
      </c>
      <c r="R40" s="96">
        <v>-459014.57221137109</v>
      </c>
      <c r="S40" s="96">
        <v>0</v>
      </c>
      <c r="T40" s="96">
        <v>-378459.00117779832</v>
      </c>
      <c r="U40" s="96">
        <v>2918.0667896653231</v>
      </c>
      <c r="V40" s="95">
        <v>1057668.3934053588</v>
      </c>
      <c r="W40" s="96">
        <v>0</v>
      </c>
      <c r="X40" s="96">
        <v>-242425.95564676676</v>
      </c>
      <c r="Y40" s="96">
        <v>0</v>
      </c>
      <c r="Z40" s="96">
        <v>-233869.94566757421</v>
      </c>
      <c r="AA40" s="96">
        <v>20125.681525865781</v>
      </c>
      <c r="AB40" s="95">
        <v>1086220.7449104143</v>
      </c>
      <c r="AC40" s="96">
        <v>-36304.193107867621</v>
      </c>
      <c r="AD40" s="96">
        <v>-179851.13166007039</v>
      </c>
      <c r="AE40" s="96">
        <v>0</v>
      </c>
      <c r="AF40" s="96">
        <v>-251680.25053131566</v>
      </c>
      <c r="AG40" s="96">
        <v>35524.925763373176</v>
      </c>
      <c r="AH40" s="95">
        <v>1049916.6056925454</v>
      </c>
      <c r="AI40" s="96">
        <v>739.19069110148848</v>
      </c>
      <c r="AJ40" s="96">
        <v>-410140.34513570758</v>
      </c>
      <c r="AK40" s="96">
        <v>0</v>
      </c>
      <c r="AL40" s="96">
        <v>-389631.50606915174</v>
      </c>
      <c r="AM40" s="96">
        <v>-19769.648375453933</v>
      </c>
      <c r="AN40" s="95">
        <v>1050655.796383647</v>
      </c>
      <c r="AO40" s="96">
        <v>27786.794016983309</v>
      </c>
      <c r="AP40" s="96">
        <v>-331529.94689773617</v>
      </c>
      <c r="AQ40" s="96">
        <v>0</v>
      </c>
      <c r="AR40" s="96">
        <v>-220598.91172632022</v>
      </c>
      <c r="AS40" s="96">
        <v>-83144.241154432151</v>
      </c>
      <c r="AT40" s="95">
        <v>1078442.5904006301</v>
      </c>
      <c r="AU40" s="96">
        <v>-121485.28717273142</v>
      </c>
      <c r="AV40" s="96">
        <v>-216951.3332149694</v>
      </c>
      <c r="AW40" s="96">
        <v>0</v>
      </c>
      <c r="AX40" s="96">
        <v>-340965.93011163676</v>
      </c>
      <c r="AY40" s="96">
        <v>2702.2768851422315</v>
      </c>
      <c r="AZ40" s="95">
        <v>956957.30322789925</v>
      </c>
      <c r="BA40" s="96">
        <v>125681.55734510813</v>
      </c>
      <c r="BB40" s="96">
        <v>-301808.68071096129</v>
      </c>
      <c r="BC40" s="96">
        <v>596527.70526424167</v>
      </c>
      <c r="BD40" s="96">
        <v>-273456.99987516692</v>
      </c>
      <c r="BE40" s="96">
        <v>97329.876509313646</v>
      </c>
      <c r="BF40" s="95">
        <v>1082638.8605730073</v>
      </c>
      <c r="BG40" s="96">
        <v>-142797.50748322366</v>
      </c>
      <c r="BH40" s="96">
        <v>-304188.04739729647</v>
      </c>
      <c r="BI40" s="96">
        <v>0</v>
      </c>
      <c r="BJ40" s="96">
        <v>-413130.14692586387</v>
      </c>
      <c r="BK40" s="96">
        <v>-33855.407954658993</v>
      </c>
      <c r="BL40" s="95">
        <v>939841.35347978352</v>
      </c>
      <c r="BM40" s="96">
        <v>242660.80830736004</v>
      </c>
      <c r="BN40" s="96">
        <v>-562629.85241294256</v>
      </c>
      <c r="BO40" s="96">
        <v>-7584.2597318510961</v>
      </c>
      <c r="BP40" s="96">
        <v>-287068.58152806293</v>
      </c>
      <c r="BQ40" s="96">
        <v>-25316.202845669686</v>
      </c>
      <c r="BR40" s="95">
        <v>1182502.1585660391</v>
      </c>
      <c r="BS40" s="96">
        <v>-70482.407519707893</v>
      </c>
      <c r="BT40" s="96">
        <v>-291655.45624780224</v>
      </c>
      <c r="BU40" s="96">
        <v>0</v>
      </c>
      <c r="BV40" s="96">
        <v>-380379.73639184912</v>
      </c>
      <c r="BW40" s="96">
        <v>18241.872624339641</v>
      </c>
      <c r="BX40" s="95">
        <v>1112019.7530218184</v>
      </c>
      <c r="BY40" s="96">
        <v>267438.2698015364</v>
      </c>
      <c r="BZ40" s="96">
        <v>-605742.52648848889</v>
      </c>
      <c r="CA40" s="96">
        <v>0</v>
      </c>
      <c r="CB40" s="96">
        <v>0</v>
      </c>
      <c r="CC40" s="96">
        <v>-16472.919053090191</v>
      </c>
      <c r="CD40" s="95">
        <v>1379458.0228233538</v>
      </c>
      <c r="CE40" s="96">
        <v>-122662.16446232327</v>
      </c>
      <c r="CF40" s="96">
        <v>-320106.96994947689</v>
      </c>
      <c r="CG40" s="96">
        <v>0</v>
      </c>
      <c r="CH40" s="96">
        <v>255911.27726090277</v>
      </c>
      <c r="CI40" s="96">
        <v>-2860.4862000271442</v>
      </c>
      <c r="CJ40" s="95">
        <v>1256795.6683610305</v>
      </c>
      <c r="CK40" s="96">
        <v>247069.04840471857</v>
      </c>
      <c r="CL40" s="96">
        <v>-407840.28133636469</v>
      </c>
      <c r="CM40" s="96">
        <v>0</v>
      </c>
      <c r="CN40" s="96">
        <v>-151075.45254157623</v>
      </c>
      <c r="CO40" s="96">
        <v>-9695.7803900688195</v>
      </c>
      <c r="CP40" s="95">
        <v>1503864.7167657493</v>
      </c>
      <c r="CQ40" s="96">
        <v>-360284.8926432014</v>
      </c>
      <c r="CR40" s="96">
        <v>114472.98063727446</v>
      </c>
      <c r="CS40" s="96">
        <v>0</v>
      </c>
      <c r="CT40" s="96">
        <v>-223123.32619837578</v>
      </c>
      <c r="CU40" s="96">
        <v>-22688.585807551161</v>
      </c>
      <c r="CV40" s="95">
        <v>1143579.8241225476</v>
      </c>
      <c r="CW40" s="96">
        <v>-124455.9739086339</v>
      </c>
      <c r="CX40" s="96">
        <v>-68670.248989507119</v>
      </c>
      <c r="CY40" s="96">
        <v>0</v>
      </c>
      <c r="CZ40" s="96">
        <v>-156029.42455693995</v>
      </c>
      <c r="DA40" s="96">
        <v>-37096.798341201633</v>
      </c>
      <c r="DB40" s="95">
        <v>1019123.8502139138</v>
      </c>
      <c r="DC40" s="96">
        <v>261718.53985587624</v>
      </c>
      <c r="DD40" s="96">
        <v>-419844.27540488687</v>
      </c>
      <c r="DE40" s="96">
        <v>0</v>
      </c>
      <c r="DF40" s="96">
        <v>-151901.75494332289</v>
      </c>
      <c r="DG40" s="96">
        <v>-6223.9806056875796</v>
      </c>
      <c r="DH40" s="95">
        <v>1280842.3900697902</v>
      </c>
      <c r="DI40" s="96">
        <v>-92936.661235736334</v>
      </c>
      <c r="DJ40" s="96">
        <v>-110196.23383951478</v>
      </c>
      <c r="DK40" s="96">
        <v>0</v>
      </c>
      <c r="DL40" s="96">
        <v>-205299.70278932605</v>
      </c>
      <c r="DM40" s="96">
        <v>2166.8077140737723</v>
      </c>
      <c r="DN40" s="95">
        <v>1187905.7288340535</v>
      </c>
      <c r="DO40" s="96">
        <v>94766.736189020274</v>
      </c>
      <c r="DP40" s="96">
        <v>-233627.77369247409</v>
      </c>
      <c r="DQ40" s="96">
        <v>0</v>
      </c>
      <c r="DR40" s="96">
        <v>-152090.2075958717</v>
      </c>
      <c r="DS40" s="96">
        <v>13229.170092417557</v>
      </c>
      <c r="DT40" s="95">
        <v>1282672.4650230738</v>
      </c>
      <c r="DU40" s="96">
        <v>382641.09810945322</v>
      </c>
      <c r="DV40" s="96">
        <v>-493517.84202646511</v>
      </c>
      <c r="DW40" s="96">
        <v>0</v>
      </c>
      <c r="DX40" s="96">
        <v>-115145.24207111669</v>
      </c>
      <c r="DY40" s="96">
        <v>4268.4981541052239</v>
      </c>
      <c r="DZ40" s="95">
        <v>1665313.6146925269</v>
      </c>
    </row>
    <row r="41" spans="1:130" s="76" customFormat="1" ht="12.75" x14ac:dyDescent="0.2">
      <c r="A41" s="120"/>
      <c r="B41" s="60" t="s">
        <v>222</v>
      </c>
      <c r="C41" s="73" t="s">
        <v>73</v>
      </c>
      <c r="D41" s="74">
        <v>106576.10066</v>
      </c>
      <c r="E41" s="75">
        <v>56053.350574182878</v>
      </c>
      <c r="F41" s="75">
        <v>-71978.950574182774</v>
      </c>
      <c r="G41" s="75">
        <v>0</v>
      </c>
      <c r="H41" s="75">
        <v>-15925.600000000024</v>
      </c>
      <c r="I41" s="75">
        <v>0</v>
      </c>
      <c r="J41" s="74">
        <v>162629.45123418287</v>
      </c>
      <c r="K41" s="75">
        <v>92909.697916664285</v>
      </c>
      <c r="L41" s="75">
        <v>-90304.771916664395</v>
      </c>
      <c r="M41" s="75">
        <v>0</v>
      </c>
      <c r="N41" s="75">
        <v>2604.9259999999858</v>
      </c>
      <c r="O41" s="75">
        <v>0</v>
      </c>
      <c r="P41" s="74">
        <v>255539.14915084711</v>
      </c>
      <c r="Q41" s="75">
        <v>84611.96611203003</v>
      </c>
      <c r="R41" s="75">
        <v>-86369.756112030169</v>
      </c>
      <c r="S41" s="75">
        <v>0</v>
      </c>
      <c r="T41" s="75">
        <v>-1757.7899999999997</v>
      </c>
      <c r="U41" s="75">
        <v>0</v>
      </c>
      <c r="V41" s="74">
        <v>340151.11526287725</v>
      </c>
      <c r="W41" s="75">
        <v>12629.855746255524</v>
      </c>
      <c r="X41" s="75">
        <v>40090.183550000009</v>
      </c>
      <c r="Y41" s="75">
        <v>0</v>
      </c>
      <c r="Z41" s="75">
        <v>-16372.029532877219</v>
      </c>
      <c r="AA41" s="75">
        <v>0</v>
      </c>
      <c r="AB41" s="74">
        <v>283599.56218000001</v>
      </c>
      <c r="AC41" s="75">
        <v>5855.4174057035871</v>
      </c>
      <c r="AD41" s="75">
        <v>-49379.059144948551</v>
      </c>
      <c r="AE41" s="75">
        <v>0</v>
      </c>
      <c r="AF41" s="75">
        <v>-43523.641739244791</v>
      </c>
      <c r="AG41" s="75">
        <v>0</v>
      </c>
      <c r="AH41" s="74">
        <v>289454.97958570358</v>
      </c>
      <c r="AI41" s="75">
        <v>59342.309484296391</v>
      </c>
      <c r="AJ41" s="75">
        <v>-6393.8700000000317</v>
      </c>
      <c r="AK41" s="75">
        <v>0</v>
      </c>
      <c r="AL41" s="75">
        <v>52948.439484296396</v>
      </c>
      <c r="AM41" s="75">
        <v>0</v>
      </c>
      <c r="AN41" s="74">
        <v>348797.28906999988</v>
      </c>
      <c r="AO41" s="75">
        <v>49131.588999999993</v>
      </c>
      <c r="AP41" s="75">
        <v>-51035.019000000044</v>
      </c>
      <c r="AQ41" s="75">
        <v>0</v>
      </c>
      <c r="AR41" s="75">
        <v>-1903.43</v>
      </c>
      <c r="AS41" s="75">
        <v>0</v>
      </c>
      <c r="AT41" s="74">
        <v>397928.87806999986</v>
      </c>
      <c r="AU41" s="75">
        <v>-14391.671080000007</v>
      </c>
      <c r="AV41" s="75">
        <v>14470.851349999997</v>
      </c>
      <c r="AW41" s="75">
        <v>0</v>
      </c>
      <c r="AX41" s="75">
        <v>79.18026999997528</v>
      </c>
      <c r="AY41" s="75">
        <v>0</v>
      </c>
      <c r="AZ41" s="74">
        <v>383537.20698999986</v>
      </c>
      <c r="BA41" s="75">
        <v>55903.991970000046</v>
      </c>
      <c r="BB41" s="75">
        <v>37119.275811668791</v>
      </c>
      <c r="BC41" s="75">
        <v>596527.70526424167</v>
      </c>
      <c r="BD41" s="75">
        <v>8391.5</v>
      </c>
      <c r="BE41" s="75">
        <v>84631.767781668997</v>
      </c>
      <c r="BF41" s="74">
        <v>439441.19895999983</v>
      </c>
      <c r="BG41" s="75">
        <v>-12665.885893063416</v>
      </c>
      <c r="BH41" s="75">
        <v>66581.920020955964</v>
      </c>
      <c r="BI41" s="75">
        <v>0</v>
      </c>
      <c r="BJ41" s="75">
        <v>53916.034127892577</v>
      </c>
      <c r="BK41" s="75">
        <v>0</v>
      </c>
      <c r="BL41" s="74">
        <v>426775.31306693651</v>
      </c>
      <c r="BM41" s="75">
        <v>104424.76900814893</v>
      </c>
      <c r="BN41" s="75">
        <v>-112746.72075622898</v>
      </c>
      <c r="BO41" s="75">
        <v>-7584.2597318510961</v>
      </c>
      <c r="BP41" s="75">
        <v>-737.69201622909065</v>
      </c>
      <c r="BQ41" s="75">
        <v>0</v>
      </c>
      <c r="BR41" s="74">
        <v>531200.08207508549</v>
      </c>
      <c r="BS41" s="75">
        <v>8627.4077690905106</v>
      </c>
      <c r="BT41" s="75">
        <v>-42350.151756702398</v>
      </c>
      <c r="BU41" s="75">
        <v>0</v>
      </c>
      <c r="BV41" s="75">
        <v>-33722.743987611953</v>
      </c>
      <c r="BW41" s="75">
        <v>0</v>
      </c>
      <c r="BX41" s="74">
        <v>539827.4898441761</v>
      </c>
      <c r="BY41" s="75">
        <v>145564.49433246205</v>
      </c>
      <c r="BZ41" s="75">
        <v>-145451.40933246206</v>
      </c>
      <c r="CA41" s="75">
        <v>0</v>
      </c>
      <c r="CB41" s="75">
        <v>0</v>
      </c>
      <c r="CC41" s="75">
        <v>0</v>
      </c>
      <c r="CD41" s="74">
        <v>685391.98417663784</v>
      </c>
      <c r="CE41" s="75">
        <v>-113312.61476014061</v>
      </c>
      <c r="CF41" s="75">
        <v>-31759.016419001622</v>
      </c>
      <c r="CG41" s="75">
        <v>0</v>
      </c>
      <c r="CH41" s="75">
        <v>-144466.48567165033</v>
      </c>
      <c r="CI41" s="75">
        <v>-605.14550749195087</v>
      </c>
      <c r="CJ41" s="74">
        <v>572079.3694164973</v>
      </c>
      <c r="CK41" s="75">
        <v>-10196.336338523926</v>
      </c>
      <c r="CL41" s="75">
        <v>19331.741126240013</v>
      </c>
      <c r="CM41" s="75">
        <v>0</v>
      </c>
      <c r="CN41" s="75">
        <v>9131.2512492036767</v>
      </c>
      <c r="CO41" s="75">
        <v>4.1535385124205959</v>
      </c>
      <c r="CP41" s="74">
        <v>561883.03307797341</v>
      </c>
      <c r="CQ41" s="75">
        <v>3664.7675120057884</v>
      </c>
      <c r="CR41" s="75">
        <v>-67465.096980447008</v>
      </c>
      <c r="CS41" s="75">
        <v>0</v>
      </c>
      <c r="CT41" s="75">
        <v>-63775.714685512023</v>
      </c>
      <c r="CU41" s="75">
        <v>-24.614782929224816</v>
      </c>
      <c r="CV41" s="74">
        <v>565547.80058997916</v>
      </c>
      <c r="CW41" s="75">
        <v>-30610.245288953338</v>
      </c>
      <c r="CX41" s="75">
        <v>18102.51165751076</v>
      </c>
      <c r="CY41" s="75">
        <v>0</v>
      </c>
      <c r="CZ41" s="75">
        <v>-12390.808480849209</v>
      </c>
      <c r="DA41" s="75">
        <v>-116.92515059339763</v>
      </c>
      <c r="DB41" s="74">
        <v>534937.55530102598</v>
      </c>
      <c r="DC41" s="75">
        <v>76069.655150308565</v>
      </c>
      <c r="DD41" s="75">
        <v>-75875.846735085419</v>
      </c>
      <c r="DE41" s="75">
        <v>0</v>
      </c>
      <c r="DF41" s="75">
        <v>196.53738791892835</v>
      </c>
      <c r="DG41" s="75">
        <v>-2.7289726957737912</v>
      </c>
      <c r="DH41" s="74">
        <v>611007.21045133448</v>
      </c>
      <c r="DI41" s="75">
        <v>-94970.195598136444</v>
      </c>
      <c r="DJ41" s="75">
        <v>14779.004605831713</v>
      </c>
      <c r="DK41" s="75">
        <v>0</v>
      </c>
      <c r="DL41" s="75">
        <v>-80053.749882304692</v>
      </c>
      <c r="DM41" s="75">
        <v>-137.44111000000086</v>
      </c>
      <c r="DN41" s="74">
        <v>516037.01485319808</v>
      </c>
      <c r="DO41" s="75">
        <v>90930.924315947865</v>
      </c>
      <c r="DP41" s="75">
        <v>-91062.377383134735</v>
      </c>
      <c r="DQ41" s="75">
        <v>0</v>
      </c>
      <c r="DR41" s="75">
        <v>-2.4408232566510435</v>
      </c>
      <c r="DS41" s="75">
        <v>-129.01224393023404</v>
      </c>
      <c r="DT41" s="74">
        <v>606967.93916914577</v>
      </c>
      <c r="DU41" s="75">
        <v>59470.000000000007</v>
      </c>
      <c r="DV41" s="75">
        <v>-59470</v>
      </c>
      <c r="DW41" s="75">
        <v>0</v>
      </c>
      <c r="DX41" s="75">
        <v>0</v>
      </c>
      <c r="DY41" s="75">
        <v>0</v>
      </c>
      <c r="DZ41" s="74">
        <v>666438.03916914586</v>
      </c>
    </row>
    <row r="42" spans="1:130" s="69" customFormat="1" ht="12.75" x14ac:dyDescent="0.2">
      <c r="A42" s="120"/>
      <c r="B42" s="58" t="s">
        <v>223</v>
      </c>
      <c r="C42" s="80" t="s">
        <v>74</v>
      </c>
      <c r="D42" s="81">
        <v>0</v>
      </c>
      <c r="E42" s="82">
        <v>0</v>
      </c>
      <c r="F42" s="82">
        <v>0</v>
      </c>
      <c r="G42" s="82">
        <v>0</v>
      </c>
      <c r="H42" s="82">
        <v>0</v>
      </c>
      <c r="I42" s="82">
        <v>0</v>
      </c>
      <c r="J42" s="81">
        <v>0</v>
      </c>
      <c r="K42" s="82">
        <v>0</v>
      </c>
      <c r="L42" s="82">
        <v>0</v>
      </c>
      <c r="M42" s="82">
        <v>0</v>
      </c>
      <c r="N42" s="82">
        <v>0</v>
      </c>
      <c r="O42" s="82">
        <v>0</v>
      </c>
      <c r="P42" s="81">
        <v>0</v>
      </c>
      <c r="Q42" s="82">
        <v>0</v>
      </c>
      <c r="R42" s="82">
        <v>0</v>
      </c>
      <c r="S42" s="82">
        <v>0</v>
      </c>
      <c r="T42" s="82">
        <v>0</v>
      </c>
      <c r="U42" s="82">
        <v>0</v>
      </c>
      <c r="V42" s="81">
        <v>0</v>
      </c>
      <c r="W42" s="82">
        <v>-9544.8562373360128</v>
      </c>
      <c r="X42" s="82">
        <v>0</v>
      </c>
      <c r="Y42" s="82">
        <v>0</v>
      </c>
      <c r="Z42" s="82">
        <v>0</v>
      </c>
      <c r="AA42" s="82">
        <v>0</v>
      </c>
      <c r="AB42" s="81">
        <v>0</v>
      </c>
      <c r="AC42" s="82">
        <v>0</v>
      </c>
      <c r="AD42" s="82">
        <v>0</v>
      </c>
      <c r="AE42" s="82">
        <v>0</v>
      </c>
      <c r="AF42" s="82">
        <v>0</v>
      </c>
      <c r="AG42" s="82">
        <v>0</v>
      </c>
      <c r="AH42" s="81">
        <v>0</v>
      </c>
      <c r="AI42" s="82">
        <v>0</v>
      </c>
      <c r="AJ42" s="82">
        <v>0</v>
      </c>
      <c r="AK42" s="82">
        <v>0</v>
      </c>
      <c r="AL42" s="82">
        <v>0</v>
      </c>
      <c r="AM42" s="82">
        <v>0</v>
      </c>
      <c r="AN42" s="81">
        <v>0</v>
      </c>
      <c r="AO42" s="82">
        <v>0</v>
      </c>
      <c r="AP42" s="82">
        <v>0</v>
      </c>
      <c r="AQ42" s="82">
        <v>0</v>
      </c>
      <c r="AR42" s="82">
        <v>0</v>
      </c>
      <c r="AS42" s="82">
        <v>0</v>
      </c>
      <c r="AT42" s="81">
        <v>0</v>
      </c>
      <c r="AU42" s="82">
        <v>0</v>
      </c>
      <c r="AV42" s="82">
        <v>0</v>
      </c>
      <c r="AW42" s="82">
        <v>0</v>
      </c>
      <c r="AX42" s="82">
        <v>0</v>
      </c>
      <c r="AY42" s="82">
        <v>0</v>
      </c>
      <c r="AZ42" s="81">
        <v>0</v>
      </c>
      <c r="BA42" s="82">
        <v>0</v>
      </c>
      <c r="BB42" s="82">
        <v>0</v>
      </c>
      <c r="BC42" s="82">
        <v>0</v>
      </c>
      <c r="BD42" s="82">
        <v>0</v>
      </c>
      <c r="BE42" s="82">
        <v>0</v>
      </c>
      <c r="BF42" s="81">
        <v>0</v>
      </c>
      <c r="BG42" s="82">
        <v>0</v>
      </c>
      <c r="BH42" s="82">
        <v>0</v>
      </c>
      <c r="BI42" s="82">
        <v>0</v>
      </c>
      <c r="BJ42" s="82">
        <v>0</v>
      </c>
      <c r="BK42" s="82">
        <v>0</v>
      </c>
      <c r="BL42" s="81">
        <v>0</v>
      </c>
      <c r="BM42" s="82">
        <v>0</v>
      </c>
      <c r="BN42" s="82">
        <v>0</v>
      </c>
      <c r="BO42" s="82">
        <v>0</v>
      </c>
      <c r="BP42" s="82">
        <v>0</v>
      </c>
      <c r="BQ42" s="82">
        <v>0</v>
      </c>
      <c r="BR42" s="81">
        <v>0</v>
      </c>
      <c r="BS42" s="82">
        <v>0</v>
      </c>
      <c r="BT42" s="82">
        <v>0</v>
      </c>
      <c r="BU42" s="82">
        <v>0</v>
      </c>
      <c r="BV42" s="82">
        <v>0</v>
      </c>
      <c r="BW42" s="82">
        <v>0</v>
      </c>
      <c r="BX42" s="81">
        <v>0</v>
      </c>
      <c r="BY42" s="82">
        <v>0</v>
      </c>
      <c r="BZ42" s="82">
        <v>0</v>
      </c>
      <c r="CA42" s="82">
        <v>0</v>
      </c>
      <c r="CB42" s="82">
        <v>0</v>
      </c>
      <c r="CC42" s="82">
        <v>0</v>
      </c>
      <c r="CD42" s="81">
        <v>0</v>
      </c>
      <c r="CE42" s="82">
        <v>0</v>
      </c>
      <c r="CF42" s="82">
        <v>0</v>
      </c>
      <c r="CG42" s="82">
        <v>0</v>
      </c>
      <c r="CH42" s="82">
        <v>0</v>
      </c>
      <c r="CI42" s="82">
        <v>0</v>
      </c>
      <c r="CJ42" s="81">
        <v>0</v>
      </c>
      <c r="CK42" s="82">
        <v>0</v>
      </c>
      <c r="CL42" s="82">
        <v>0</v>
      </c>
      <c r="CM42" s="82">
        <v>0</v>
      </c>
      <c r="CN42" s="82">
        <v>0</v>
      </c>
      <c r="CO42" s="82">
        <v>0</v>
      </c>
      <c r="CP42" s="81">
        <v>0</v>
      </c>
      <c r="CQ42" s="82">
        <v>0</v>
      </c>
      <c r="CR42" s="82">
        <v>0</v>
      </c>
      <c r="CS42" s="82">
        <v>0</v>
      </c>
      <c r="CT42" s="82">
        <v>0</v>
      </c>
      <c r="CU42" s="82">
        <v>0</v>
      </c>
      <c r="CV42" s="81">
        <v>0</v>
      </c>
      <c r="CW42" s="82">
        <v>0</v>
      </c>
      <c r="CX42" s="82">
        <v>0</v>
      </c>
      <c r="CY42" s="82">
        <v>0</v>
      </c>
      <c r="CZ42" s="82">
        <v>0</v>
      </c>
      <c r="DA42" s="82">
        <v>0</v>
      </c>
      <c r="DB42" s="81">
        <v>0</v>
      </c>
      <c r="DC42" s="82">
        <v>0</v>
      </c>
      <c r="DD42" s="82">
        <v>0</v>
      </c>
      <c r="DE42" s="82">
        <v>0</v>
      </c>
      <c r="DF42" s="82">
        <v>0</v>
      </c>
      <c r="DG42" s="82">
        <v>0</v>
      </c>
      <c r="DH42" s="81">
        <v>0</v>
      </c>
      <c r="DI42" s="82">
        <v>0</v>
      </c>
      <c r="DJ42" s="82">
        <v>0</v>
      </c>
      <c r="DK42" s="82">
        <v>0</v>
      </c>
      <c r="DL42" s="82">
        <v>0</v>
      </c>
      <c r="DM42" s="82">
        <v>0</v>
      </c>
      <c r="DN42" s="81">
        <v>0</v>
      </c>
      <c r="DO42" s="82">
        <v>0</v>
      </c>
      <c r="DP42" s="82">
        <v>0</v>
      </c>
      <c r="DQ42" s="82">
        <v>0</v>
      </c>
      <c r="DR42" s="82">
        <v>0</v>
      </c>
      <c r="DS42" s="82">
        <v>0</v>
      </c>
      <c r="DT42" s="81">
        <v>0</v>
      </c>
      <c r="DU42" s="82">
        <v>0</v>
      </c>
      <c r="DV42" s="82">
        <v>0</v>
      </c>
      <c r="DW42" s="82">
        <v>0</v>
      </c>
      <c r="DX42" s="82">
        <v>0</v>
      </c>
      <c r="DY42" s="82">
        <v>0</v>
      </c>
      <c r="DZ42" s="81">
        <v>0</v>
      </c>
    </row>
    <row r="43" spans="1:130" s="69" customFormat="1" ht="12.75" x14ac:dyDescent="0.2">
      <c r="A43" s="120"/>
      <c r="B43" s="61" t="s">
        <v>224</v>
      </c>
      <c r="C43" s="80" t="s">
        <v>75</v>
      </c>
      <c r="D43" s="81">
        <v>0</v>
      </c>
      <c r="E43" s="82">
        <v>0</v>
      </c>
      <c r="F43" s="82">
        <v>0</v>
      </c>
      <c r="G43" s="82">
        <v>0</v>
      </c>
      <c r="H43" s="82">
        <v>0</v>
      </c>
      <c r="I43" s="82">
        <v>0</v>
      </c>
      <c r="J43" s="81">
        <v>0</v>
      </c>
      <c r="K43" s="82">
        <v>0</v>
      </c>
      <c r="L43" s="82">
        <v>0</v>
      </c>
      <c r="M43" s="82">
        <v>0</v>
      </c>
      <c r="N43" s="82">
        <v>0</v>
      </c>
      <c r="O43" s="82">
        <v>0</v>
      </c>
      <c r="P43" s="81">
        <v>0</v>
      </c>
      <c r="Q43" s="82">
        <v>0</v>
      </c>
      <c r="R43" s="82">
        <v>0</v>
      </c>
      <c r="S43" s="82">
        <v>0</v>
      </c>
      <c r="T43" s="82">
        <v>0</v>
      </c>
      <c r="U43" s="82">
        <v>0</v>
      </c>
      <c r="V43" s="81">
        <v>0</v>
      </c>
      <c r="W43" s="82">
        <v>0</v>
      </c>
      <c r="X43" s="82">
        <v>0</v>
      </c>
      <c r="Y43" s="82">
        <v>0</v>
      </c>
      <c r="Z43" s="82">
        <v>0</v>
      </c>
      <c r="AA43" s="82">
        <v>0</v>
      </c>
      <c r="AB43" s="81">
        <v>0</v>
      </c>
      <c r="AC43" s="82">
        <v>0</v>
      </c>
      <c r="AD43" s="82">
        <v>0</v>
      </c>
      <c r="AE43" s="82">
        <v>0</v>
      </c>
      <c r="AF43" s="82">
        <v>0</v>
      </c>
      <c r="AG43" s="82">
        <v>0</v>
      </c>
      <c r="AH43" s="81">
        <v>0</v>
      </c>
      <c r="AI43" s="82">
        <v>0</v>
      </c>
      <c r="AJ43" s="82">
        <v>0</v>
      </c>
      <c r="AK43" s="82">
        <v>0</v>
      </c>
      <c r="AL43" s="82">
        <v>0</v>
      </c>
      <c r="AM43" s="82">
        <v>0</v>
      </c>
      <c r="AN43" s="81">
        <v>0</v>
      </c>
      <c r="AO43" s="82">
        <v>0</v>
      </c>
      <c r="AP43" s="82">
        <v>0</v>
      </c>
      <c r="AQ43" s="82">
        <v>0</v>
      </c>
      <c r="AR43" s="82">
        <v>0</v>
      </c>
      <c r="AS43" s="82">
        <v>0</v>
      </c>
      <c r="AT43" s="81">
        <v>0</v>
      </c>
      <c r="AU43" s="82">
        <v>0</v>
      </c>
      <c r="AV43" s="82">
        <v>0</v>
      </c>
      <c r="AW43" s="82">
        <v>0</v>
      </c>
      <c r="AX43" s="82">
        <v>0</v>
      </c>
      <c r="AY43" s="82">
        <v>0</v>
      </c>
      <c r="AZ43" s="81">
        <v>0</v>
      </c>
      <c r="BA43" s="82">
        <v>0</v>
      </c>
      <c r="BB43" s="82">
        <v>0</v>
      </c>
      <c r="BC43" s="82">
        <v>0</v>
      </c>
      <c r="BD43" s="82">
        <v>0</v>
      </c>
      <c r="BE43" s="82">
        <v>0</v>
      </c>
      <c r="BF43" s="81">
        <v>0</v>
      </c>
      <c r="BG43" s="82">
        <v>0</v>
      </c>
      <c r="BH43" s="82">
        <v>0</v>
      </c>
      <c r="BI43" s="82">
        <v>0</v>
      </c>
      <c r="BJ43" s="82">
        <v>0</v>
      </c>
      <c r="BK43" s="82">
        <v>0</v>
      </c>
      <c r="BL43" s="81">
        <v>0</v>
      </c>
      <c r="BM43" s="82">
        <v>0</v>
      </c>
      <c r="BN43" s="82">
        <v>0</v>
      </c>
      <c r="BO43" s="82">
        <v>0</v>
      </c>
      <c r="BP43" s="82">
        <v>0</v>
      </c>
      <c r="BQ43" s="82">
        <v>0</v>
      </c>
      <c r="BR43" s="81">
        <v>0</v>
      </c>
      <c r="BS43" s="82">
        <v>0</v>
      </c>
      <c r="BT43" s="82">
        <v>0</v>
      </c>
      <c r="BU43" s="82">
        <v>0</v>
      </c>
      <c r="BV43" s="82">
        <v>0</v>
      </c>
      <c r="BW43" s="82">
        <v>0</v>
      </c>
      <c r="BX43" s="81">
        <v>0</v>
      </c>
      <c r="BY43" s="82">
        <v>0</v>
      </c>
      <c r="BZ43" s="82">
        <v>0</v>
      </c>
      <c r="CA43" s="82">
        <v>0</v>
      </c>
      <c r="CB43" s="82">
        <v>0</v>
      </c>
      <c r="CC43" s="82">
        <v>0</v>
      </c>
      <c r="CD43" s="81">
        <v>0</v>
      </c>
      <c r="CE43" s="82">
        <v>0</v>
      </c>
      <c r="CF43" s="82">
        <v>0</v>
      </c>
      <c r="CG43" s="82">
        <v>0</v>
      </c>
      <c r="CH43" s="82">
        <v>0</v>
      </c>
      <c r="CI43" s="82">
        <v>0</v>
      </c>
      <c r="CJ43" s="81">
        <v>0</v>
      </c>
      <c r="CK43" s="82">
        <v>0</v>
      </c>
      <c r="CL43" s="82">
        <v>0</v>
      </c>
      <c r="CM43" s="82">
        <v>0</v>
      </c>
      <c r="CN43" s="82">
        <v>0</v>
      </c>
      <c r="CO43" s="82">
        <v>0</v>
      </c>
      <c r="CP43" s="81">
        <v>0</v>
      </c>
      <c r="CQ43" s="82">
        <v>0</v>
      </c>
      <c r="CR43" s="82">
        <v>0</v>
      </c>
      <c r="CS43" s="82">
        <v>0</v>
      </c>
      <c r="CT43" s="82">
        <v>0</v>
      </c>
      <c r="CU43" s="82">
        <v>0</v>
      </c>
      <c r="CV43" s="81">
        <v>0</v>
      </c>
      <c r="CW43" s="82">
        <v>0</v>
      </c>
      <c r="CX43" s="82">
        <v>0</v>
      </c>
      <c r="CY43" s="82">
        <v>0</v>
      </c>
      <c r="CZ43" s="82">
        <v>0</v>
      </c>
      <c r="DA43" s="82">
        <v>0</v>
      </c>
      <c r="DB43" s="81">
        <v>0</v>
      </c>
      <c r="DC43" s="82">
        <v>0</v>
      </c>
      <c r="DD43" s="82">
        <v>0</v>
      </c>
      <c r="DE43" s="82">
        <v>0</v>
      </c>
      <c r="DF43" s="82">
        <v>0</v>
      </c>
      <c r="DG43" s="82">
        <v>0</v>
      </c>
      <c r="DH43" s="81">
        <v>0</v>
      </c>
      <c r="DI43" s="82">
        <v>0</v>
      </c>
      <c r="DJ43" s="82">
        <v>0</v>
      </c>
      <c r="DK43" s="82">
        <v>0</v>
      </c>
      <c r="DL43" s="82">
        <v>0</v>
      </c>
      <c r="DM43" s="82">
        <v>0</v>
      </c>
      <c r="DN43" s="81">
        <v>0</v>
      </c>
      <c r="DO43" s="82">
        <v>0</v>
      </c>
      <c r="DP43" s="82">
        <v>0</v>
      </c>
      <c r="DQ43" s="82">
        <v>0</v>
      </c>
      <c r="DR43" s="82">
        <v>0</v>
      </c>
      <c r="DS43" s="82">
        <v>0</v>
      </c>
      <c r="DT43" s="81">
        <v>0</v>
      </c>
      <c r="DU43" s="82">
        <v>0</v>
      </c>
      <c r="DV43" s="82">
        <v>0</v>
      </c>
      <c r="DW43" s="82">
        <v>0</v>
      </c>
      <c r="DX43" s="82">
        <v>0</v>
      </c>
      <c r="DY43" s="82">
        <v>0</v>
      </c>
      <c r="DZ43" s="81">
        <v>0</v>
      </c>
    </row>
    <row r="44" spans="1:130" s="69" customFormat="1" ht="12.75" x14ac:dyDescent="0.2">
      <c r="A44" s="120"/>
      <c r="B44" s="61" t="s">
        <v>225</v>
      </c>
      <c r="C44" s="80" t="s">
        <v>76</v>
      </c>
      <c r="D44" s="81">
        <v>0</v>
      </c>
      <c r="E44" s="82">
        <v>0</v>
      </c>
      <c r="F44" s="82">
        <v>0</v>
      </c>
      <c r="G44" s="82">
        <v>0</v>
      </c>
      <c r="H44" s="82">
        <v>0</v>
      </c>
      <c r="I44" s="82">
        <v>0</v>
      </c>
      <c r="J44" s="81">
        <v>0</v>
      </c>
      <c r="K44" s="82">
        <v>0</v>
      </c>
      <c r="L44" s="82">
        <v>0</v>
      </c>
      <c r="M44" s="82">
        <v>0</v>
      </c>
      <c r="N44" s="82">
        <v>0</v>
      </c>
      <c r="O44" s="82">
        <v>0</v>
      </c>
      <c r="P44" s="81">
        <v>0</v>
      </c>
      <c r="Q44" s="82">
        <v>0</v>
      </c>
      <c r="R44" s="82">
        <v>0</v>
      </c>
      <c r="S44" s="82">
        <v>0</v>
      </c>
      <c r="T44" s="82">
        <v>0</v>
      </c>
      <c r="U44" s="82">
        <v>0</v>
      </c>
      <c r="V44" s="81">
        <v>0</v>
      </c>
      <c r="W44" s="82">
        <v>-9544.8562373360128</v>
      </c>
      <c r="X44" s="82">
        <v>0</v>
      </c>
      <c r="Y44" s="82">
        <v>0</v>
      </c>
      <c r="Z44" s="82">
        <v>0</v>
      </c>
      <c r="AA44" s="82">
        <v>0</v>
      </c>
      <c r="AB44" s="81">
        <v>0</v>
      </c>
      <c r="AC44" s="82">
        <v>0</v>
      </c>
      <c r="AD44" s="82">
        <v>0</v>
      </c>
      <c r="AE44" s="82">
        <v>0</v>
      </c>
      <c r="AF44" s="82">
        <v>0</v>
      </c>
      <c r="AG44" s="82">
        <v>0</v>
      </c>
      <c r="AH44" s="81">
        <v>0</v>
      </c>
      <c r="AI44" s="82">
        <v>0</v>
      </c>
      <c r="AJ44" s="82">
        <v>0</v>
      </c>
      <c r="AK44" s="82">
        <v>0</v>
      </c>
      <c r="AL44" s="82">
        <v>0</v>
      </c>
      <c r="AM44" s="82">
        <v>0</v>
      </c>
      <c r="AN44" s="81">
        <v>0</v>
      </c>
      <c r="AO44" s="82">
        <v>0</v>
      </c>
      <c r="AP44" s="82">
        <v>0</v>
      </c>
      <c r="AQ44" s="82">
        <v>0</v>
      </c>
      <c r="AR44" s="82">
        <v>0</v>
      </c>
      <c r="AS44" s="82">
        <v>0</v>
      </c>
      <c r="AT44" s="81">
        <v>0</v>
      </c>
      <c r="AU44" s="82">
        <v>0</v>
      </c>
      <c r="AV44" s="82">
        <v>0</v>
      </c>
      <c r="AW44" s="82">
        <v>0</v>
      </c>
      <c r="AX44" s="82">
        <v>0</v>
      </c>
      <c r="AY44" s="82">
        <v>0</v>
      </c>
      <c r="AZ44" s="81">
        <v>0</v>
      </c>
      <c r="BA44" s="82">
        <v>0</v>
      </c>
      <c r="BB44" s="82">
        <v>0</v>
      </c>
      <c r="BC44" s="82">
        <v>0</v>
      </c>
      <c r="BD44" s="82">
        <v>0</v>
      </c>
      <c r="BE44" s="82">
        <v>0</v>
      </c>
      <c r="BF44" s="81">
        <v>0</v>
      </c>
      <c r="BG44" s="82">
        <v>0</v>
      </c>
      <c r="BH44" s="82">
        <v>0</v>
      </c>
      <c r="BI44" s="82">
        <v>0</v>
      </c>
      <c r="BJ44" s="82">
        <v>0</v>
      </c>
      <c r="BK44" s="82">
        <v>0</v>
      </c>
      <c r="BL44" s="81">
        <v>0</v>
      </c>
      <c r="BM44" s="82">
        <v>0</v>
      </c>
      <c r="BN44" s="82">
        <v>0</v>
      </c>
      <c r="BO44" s="82">
        <v>0</v>
      </c>
      <c r="BP44" s="82">
        <v>0</v>
      </c>
      <c r="BQ44" s="82">
        <v>0</v>
      </c>
      <c r="BR44" s="81">
        <v>0</v>
      </c>
      <c r="BS44" s="82">
        <v>0</v>
      </c>
      <c r="BT44" s="82">
        <v>0</v>
      </c>
      <c r="BU44" s="82">
        <v>0</v>
      </c>
      <c r="BV44" s="82">
        <v>0</v>
      </c>
      <c r="BW44" s="82">
        <v>0</v>
      </c>
      <c r="BX44" s="81">
        <v>0</v>
      </c>
      <c r="BY44" s="82">
        <v>0</v>
      </c>
      <c r="BZ44" s="82">
        <v>0</v>
      </c>
      <c r="CA44" s="82">
        <v>0</v>
      </c>
      <c r="CB44" s="82">
        <v>0</v>
      </c>
      <c r="CC44" s="82">
        <v>0</v>
      </c>
      <c r="CD44" s="81">
        <v>0</v>
      </c>
      <c r="CE44" s="82">
        <v>0</v>
      </c>
      <c r="CF44" s="82">
        <v>0</v>
      </c>
      <c r="CG44" s="82">
        <v>0</v>
      </c>
      <c r="CH44" s="82">
        <v>0</v>
      </c>
      <c r="CI44" s="82">
        <v>0</v>
      </c>
      <c r="CJ44" s="81">
        <v>0</v>
      </c>
      <c r="CK44" s="82">
        <v>0</v>
      </c>
      <c r="CL44" s="82">
        <v>0</v>
      </c>
      <c r="CM44" s="82">
        <v>0</v>
      </c>
      <c r="CN44" s="82">
        <v>0</v>
      </c>
      <c r="CO44" s="82">
        <v>0</v>
      </c>
      <c r="CP44" s="81">
        <v>0</v>
      </c>
      <c r="CQ44" s="82">
        <v>0</v>
      </c>
      <c r="CR44" s="82">
        <v>0</v>
      </c>
      <c r="CS44" s="82">
        <v>0</v>
      </c>
      <c r="CT44" s="82">
        <v>0</v>
      </c>
      <c r="CU44" s="82">
        <v>0</v>
      </c>
      <c r="CV44" s="81">
        <v>0</v>
      </c>
      <c r="CW44" s="82">
        <v>0</v>
      </c>
      <c r="CX44" s="82">
        <v>0</v>
      </c>
      <c r="CY44" s="82">
        <v>0</v>
      </c>
      <c r="CZ44" s="82">
        <v>0</v>
      </c>
      <c r="DA44" s="82">
        <v>0</v>
      </c>
      <c r="DB44" s="81">
        <v>0</v>
      </c>
      <c r="DC44" s="82">
        <v>0</v>
      </c>
      <c r="DD44" s="82">
        <v>0</v>
      </c>
      <c r="DE44" s="82">
        <v>0</v>
      </c>
      <c r="DF44" s="82">
        <v>0</v>
      </c>
      <c r="DG44" s="82">
        <v>0</v>
      </c>
      <c r="DH44" s="81">
        <v>0</v>
      </c>
      <c r="DI44" s="82">
        <v>0</v>
      </c>
      <c r="DJ44" s="82">
        <v>0</v>
      </c>
      <c r="DK44" s="82">
        <v>0</v>
      </c>
      <c r="DL44" s="82">
        <v>0</v>
      </c>
      <c r="DM44" s="82">
        <v>0</v>
      </c>
      <c r="DN44" s="81">
        <v>0</v>
      </c>
      <c r="DO44" s="82">
        <v>0</v>
      </c>
      <c r="DP44" s="82">
        <v>0</v>
      </c>
      <c r="DQ44" s="82">
        <v>0</v>
      </c>
      <c r="DR44" s="82">
        <v>0</v>
      </c>
      <c r="DS44" s="82">
        <v>0</v>
      </c>
      <c r="DT44" s="81">
        <v>0</v>
      </c>
      <c r="DU44" s="82">
        <v>0</v>
      </c>
      <c r="DV44" s="82">
        <v>0</v>
      </c>
      <c r="DW44" s="82">
        <v>0</v>
      </c>
      <c r="DX44" s="82">
        <v>0</v>
      </c>
      <c r="DY44" s="82">
        <v>0</v>
      </c>
      <c r="DZ44" s="81">
        <v>0</v>
      </c>
    </row>
    <row r="45" spans="1:130" s="69" customFormat="1" ht="12.75" x14ac:dyDescent="0.2">
      <c r="A45" s="120"/>
      <c r="B45" s="58" t="s">
        <v>226</v>
      </c>
      <c r="C45" s="80" t="s">
        <v>77</v>
      </c>
      <c r="D45" s="81">
        <v>106576.10066</v>
      </c>
      <c r="E45" s="82">
        <v>56053.350574182878</v>
      </c>
      <c r="F45" s="82">
        <v>-71978.950574182774</v>
      </c>
      <c r="G45" s="82">
        <v>0</v>
      </c>
      <c r="H45" s="82">
        <v>-15925.600000000024</v>
      </c>
      <c r="I45" s="82">
        <v>0</v>
      </c>
      <c r="J45" s="81">
        <v>162629.45123418287</v>
      </c>
      <c r="K45" s="82">
        <v>92909.697916664285</v>
      </c>
      <c r="L45" s="82">
        <v>-90304.771916664395</v>
      </c>
      <c r="M45" s="82">
        <v>0</v>
      </c>
      <c r="N45" s="82">
        <v>2604.9259999999858</v>
      </c>
      <c r="O45" s="82">
        <v>0</v>
      </c>
      <c r="P45" s="81">
        <v>255539.14915084711</v>
      </c>
      <c r="Q45" s="82">
        <v>84611.96611203003</v>
      </c>
      <c r="R45" s="82">
        <v>-86369.756112030169</v>
      </c>
      <c r="S45" s="82">
        <v>0</v>
      </c>
      <c r="T45" s="82">
        <v>-1757.7899999999997</v>
      </c>
      <c r="U45" s="82">
        <v>0</v>
      </c>
      <c r="V45" s="81">
        <v>340151.11526287725</v>
      </c>
      <c r="W45" s="82">
        <v>22174.711983591536</v>
      </c>
      <c r="X45" s="82">
        <v>40090.183550000009</v>
      </c>
      <c r="Y45" s="82">
        <v>0</v>
      </c>
      <c r="Z45" s="82">
        <v>-16372.029532877219</v>
      </c>
      <c r="AA45" s="82">
        <v>0</v>
      </c>
      <c r="AB45" s="81">
        <v>283599.56218000001</v>
      </c>
      <c r="AC45" s="82">
        <v>5855.4174057035871</v>
      </c>
      <c r="AD45" s="82">
        <v>-49379.059144948551</v>
      </c>
      <c r="AE45" s="82">
        <v>0</v>
      </c>
      <c r="AF45" s="82">
        <v>-43523.641739244791</v>
      </c>
      <c r="AG45" s="82">
        <v>0</v>
      </c>
      <c r="AH45" s="81">
        <v>289454.97958570358</v>
      </c>
      <c r="AI45" s="82">
        <v>59342.309484296391</v>
      </c>
      <c r="AJ45" s="82">
        <v>-6393.8700000000317</v>
      </c>
      <c r="AK45" s="82">
        <v>0</v>
      </c>
      <c r="AL45" s="82">
        <v>52948.439484296396</v>
      </c>
      <c r="AM45" s="82">
        <v>0</v>
      </c>
      <c r="AN45" s="81">
        <v>348797.28906999988</v>
      </c>
      <c r="AO45" s="82">
        <v>49131.588999999993</v>
      </c>
      <c r="AP45" s="82">
        <v>-51035.019000000044</v>
      </c>
      <c r="AQ45" s="82">
        <v>0</v>
      </c>
      <c r="AR45" s="82">
        <v>-1903.43</v>
      </c>
      <c r="AS45" s="82">
        <v>0</v>
      </c>
      <c r="AT45" s="81">
        <v>397928.87806999986</v>
      </c>
      <c r="AU45" s="82">
        <v>-14391.671080000007</v>
      </c>
      <c r="AV45" s="82">
        <v>14470.851349999997</v>
      </c>
      <c r="AW45" s="82">
        <v>0</v>
      </c>
      <c r="AX45" s="82">
        <v>79.18026999997528</v>
      </c>
      <c r="AY45" s="82">
        <v>0</v>
      </c>
      <c r="AZ45" s="81">
        <v>383537.20698999986</v>
      </c>
      <c r="BA45" s="82">
        <v>55903.991970000046</v>
      </c>
      <c r="BB45" s="82">
        <v>37119.275811668791</v>
      </c>
      <c r="BC45" s="82">
        <v>596527.70526424167</v>
      </c>
      <c r="BD45" s="82">
        <v>8391.5</v>
      </c>
      <c r="BE45" s="82">
        <v>84631.767781668997</v>
      </c>
      <c r="BF45" s="81">
        <v>439441.19895999983</v>
      </c>
      <c r="BG45" s="82">
        <v>-12665.885893063416</v>
      </c>
      <c r="BH45" s="82">
        <v>66581.920020955964</v>
      </c>
      <c r="BI45" s="82">
        <v>0</v>
      </c>
      <c r="BJ45" s="82">
        <v>53916.034127892577</v>
      </c>
      <c r="BK45" s="82">
        <v>0</v>
      </c>
      <c r="BL45" s="81">
        <v>426775.31306693651</v>
      </c>
      <c r="BM45" s="82">
        <v>104424.76900814893</v>
      </c>
      <c r="BN45" s="82">
        <v>-112746.72075622898</v>
      </c>
      <c r="BO45" s="82">
        <v>-7584.2597318510961</v>
      </c>
      <c r="BP45" s="82">
        <v>-737.69201622909065</v>
      </c>
      <c r="BQ45" s="82">
        <v>0</v>
      </c>
      <c r="BR45" s="81">
        <v>531200.08207508549</v>
      </c>
      <c r="BS45" s="82">
        <v>8627.4077690905106</v>
      </c>
      <c r="BT45" s="82">
        <v>-42350.151756702398</v>
      </c>
      <c r="BU45" s="82">
        <v>0</v>
      </c>
      <c r="BV45" s="82">
        <v>-33722.743987611953</v>
      </c>
      <c r="BW45" s="82">
        <v>0</v>
      </c>
      <c r="BX45" s="81">
        <v>539827.4898441761</v>
      </c>
      <c r="BY45" s="82">
        <v>145564.49433246205</v>
      </c>
      <c r="BZ45" s="82">
        <v>-145451.40933246206</v>
      </c>
      <c r="CA45" s="82">
        <v>0</v>
      </c>
      <c r="CB45" s="82">
        <v>0</v>
      </c>
      <c r="CC45" s="82">
        <v>0</v>
      </c>
      <c r="CD45" s="81">
        <v>685391.98417663784</v>
      </c>
      <c r="CE45" s="82">
        <v>-113312.61476014061</v>
      </c>
      <c r="CF45" s="82">
        <v>-31759.016419001622</v>
      </c>
      <c r="CG45" s="82">
        <v>0</v>
      </c>
      <c r="CH45" s="82">
        <v>-144466.48567165033</v>
      </c>
      <c r="CI45" s="82">
        <v>-605.14550749195087</v>
      </c>
      <c r="CJ45" s="81">
        <v>572079.3694164973</v>
      </c>
      <c r="CK45" s="82">
        <v>-10196.336338523926</v>
      </c>
      <c r="CL45" s="82">
        <v>19331.741126240013</v>
      </c>
      <c r="CM45" s="82">
        <v>0</v>
      </c>
      <c r="CN45" s="82">
        <v>9131.2512492036767</v>
      </c>
      <c r="CO45" s="82">
        <v>4.1535385124205959</v>
      </c>
      <c r="CP45" s="81">
        <v>561883.03307797341</v>
      </c>
      <c r="CQ45" s="82">
        <v>3664.7675120057884</v>
      </c>
      <c r="CR45" s="82">
        <v>-67465.096980447008</v>
      </c>
      <c r="CS45" s="82">
        <v>0</v>
      </c>
      <c r="CT45" s="82">
        <v>-63775.714685512023</v>
      </c>
      <c r="CU45" s="82">
        <v>-24.614782929224816</v>
      </c>
      <c r="CV45" s="81">
        <v>565547.80058997916</v>
      </c>
      <c r="CW45" s="82">
        <v>-30610.245288953338</v>
      </c>
      <c r="CX45" s="82">
        <v>18102.51165751076</v>
      </c>
      <c r="CY45" s="82">
        <v>0</v>
      </c>
      <c r="CZ45" s="82">
        <v>-12390.808480849209</v>
      </c>
      <c r="DA45" s="82">
        <v>-116.92515059339763</v>
      </c>
      <c r="DB45" s="81">
        <v>534937.55530102598</v>
      </c>
      <c r="DC45" s="82">
        <v>76069.655150308565</v>
      </c>
      <c r="DD45" s="82">
        <v>-75875.846735085419</v>
      </c>
      <c r="DE45" s="82">
        <v>0</v>
      </c>
      <c r="DF45" s="82">
        <v>196.53738791892835</v>
      </c>
      <c r="DG45" s="82">
        <v>-2.7289726957737912</v>
      </c>
      <c r="DH45" s="81">
        <v>611007.21045133448</v>
      </c>
      <c r="DI45" s="82">
        <v>-94970.195598136444</v>
      </c>
      <c r="DJ45" s="82">
        <v>14779.004605831713</v>
      </c>
      <c r="DK45" s="82">
        <v>0</v>
      </c>
      <c r="DL45" s="82">
        <v>-80053.749882304692</v>
      </c>
      <c r="DM45" s="82">
        <v>-137.44111000000086</v>
      </c>
      <c r="DN45" s="81">
        <v>516037.01485319808</v>
      </c>
      <c r="DO45" s="82">
        <v>90930.924315947865</v>
      </c>
      <c r="DP45" s="82">
        <v>-91062.377383134735</v>
      </c>
      <c r="DQ45" s="82">
        <v>0</v>
      </c>
      <c r="DR45" s="82">
        <v>-2.4408232566510435</v>
      </c>
      <c r="DS45" s="82">
        <v>-129.01224393023404</v>
      </c>
      <c r="DT45" s="81">
        <v>606967.93916914577</v>
      </c>
      <c r="DU45" s="82">
        <v>59470.000000000007</v>
      </c>
      <c r="DV45" s="82">
        <v>-59470</v>
      </c>
      <c r="DW45" s="82">
        <v>0</v>
      </c>
      <c r="DX45" s="82">
        <v>0</v>
      </c>
      <c r="DY45" s="82">
        <v>0</v>
      </c>
      <c r="DZ45" s="81">
        <v>666438.03916914586</v>
      </c>
    </row>
    <row r="46" spans="1:130" s="69" customFormat="1" ht="12.75" x14ac:dyDescent="0.2">
      <c r="A46" s="120"/>
      <c r="B46" s="61" t="s">
        <v>224</v>
      </c>
      <c r="C46" s="80" t="s">
        <v>78</v>
      </c>
      <c r="D46" s="81">
        <v>15888.38</v>
      </c>
      <c r="E46" s="82">
        <v>-4264.76</v>
      </c>
      <c r="F46" s="82">
        <v>-2548.1399999999994</v>
      </c>
      <c r="G46" s="82">
        <v>0</v>
      </c>
      <c r="H46" s="82">
        <v>-6812.9</v>
      </c>
      <c r="I46" s="82">
        <v>0</v>
      </c>
      <c r="J46" s="81">
        <v>11623.619999999999</v>
      </c>
      <c r="K46" s="82">
        <v>9061.0499999999993</v>
      </c>
      <c r="L46" s="82">
        <v>-9061.0499999999993</v>
      </c>
      <c r="M46" s="82">
        <v>0</v>
      </c>
      <c r="N46" s="82">
        <v>0</v>
      </c>
      <c r="O46" s="82">
        <v>0</v>
      </c>
      <c r="P46" s="81">
        <v>20684.669999999998</v>
      </c>
      <c r="Q46" s="82">
        <v>-1412.4199999999989</v>
      </c>
      <c r="R46" s="82">
        <v>334.41999999999825</v>
      </c>
      <c r="S46" s="82">
        <v>0</v>
      </c>
      <c r="T46" s="82">
        <v>-1078</v>
      </c>
      <c r="U46" s="82">
        <v>0</v>
      </c>
      <c r="V46" s="81">
        <v>19272.25</v>
      </c>
      <c r="W46" s="82">
        <v>22174.711983591536</v>
      </c>
      <c r="X46" s="82">
        <v>4889.32</v>
      </c>
      <c r="Y46" s="82">
        <v>0</v>
      </c>
      <c r="Z46" s="82">
        <v>537</v>
      </c>
      <c r="AA46" s="82">
        <v>0</v>
      </c>
      <c r="AB46" s="81">
        <v>14919.929999999998</v>
      </c>
      <c r="AC46" s="82">
        <v>-2403.5610100000067</v>
      </c>
      <c r="AD46" s="82">
        <v>-5938.8389099999949</v>
      </c>
      <c r="AE46" s="82">
        <v>0</v>
      </c>
      <c r="AF46" s="82">
        <v>-8342.3999199999998</v>
      </c>
      <c r="AG46" s="82">
        <v>0</v>
      </c>
      <c r="AH46" s="81">
        <v>12516.368989999992</v>
      </c>
      <c r="AI46" s="82">
        <v>19303.95</v>
      </c>
      <c r="AJ46" s="82">
        <v>-12746.96</v>
      </c>
      <c r="AK46" s="82">
        <v>0</v>
      </c>
      <c r="AL46" s="82">
        <v>6556.99</v>
      </c>
      <c r="AM46" s="82">
        <v>0</v>
      </c>
      <c r="AN46" s="81">
        <v>31820.318989999992</v>
      </c>
      <c r="AO46" s="82">
        <v>69813.3</v>
      </c>
      <c r="AP46" s="82">
        <v>-69813.3</v>
      </c>
      <c r="AQ46" s="82">
        <v>0</v>
      </c>
      <c r="AR46" s="82">
        <v>0</v>
      </c>
      <c r="AS46" s="82">
        <v>0</v>
      </c>
      <c r="AT46" s="81">
        <v>101633.61898999999</v>
      </c>
      <c r="AU46" s="82">
        <v>-47412.270000000004</v>
      </c>
      <c r="AV46" s="82">
        <v>47412.270000000004</v>
      </c>
      <c r="AW46" s="82">
        <v>0</v>
      </c>
      <c r="AX46" s="82">
        <v>0</v>
      </c>
      <c r="AY46" s="82">
        <v>0</v>
      </c>
      <c r="AZ46" s="81">
        <v>54221.348989999991</v>
      </c>
      <c r="BA46" s="82">
        <v>-12583.3</v>
      </c>
      <c r="BB46" s="82">
        <v>20974.799999999999</v>
      </c>
      <c r="BC46" s="82">
        <v>0</v>
      </c>
      <c r="BD46" s="82">
        <v>8391.5</v>
      </c>
      <c r="BE46" s="82">
        <v>0</v>
      </c>
      <c r="BF46" s="81">
        <v>41638.048989999988</v>
      </c>
      <c r="BG46" s="82">
        <v>-12847.25</v>
      </c>
      <c r="BH46" s="82">
        <v>13223.249999999996</v>
      </c>
      <c r="BI46" s="82">
        <v>0</v>
      </c>
      <c r="BJ46" s="82">
        <v>376</v>
      </c>
      <c r="BK46" s="82">
        <v>0</v>
      </c>
      <c r="BL46" s="81">
        <v>28790.798989999996</v>
      </c>
      <c r="BM46" s="82">
        <v>-4633.3627900000001</v>
      </c>
      <c r="BN46" s="82">
        <v>3895.6707737709148</v>
      </c>
      <c r="BO46" s="82">
        <v>0</v>
      </c>
      <c r="BP46" s="82">
        <v>-737.69201622909065</v>
      </c>
      <c r="BQ46" s="82">
        <v>0</v>
      </c>
      <c r="BR46" s="81">
        <v>24157.436199999996</v>
      </c>
      <c r="BS46" s="82">
        <v>-18738.789300268556</v>
      </c>
      <c r="BT46" s="82">
        <v>16549.977391839435</v>
      </c>
      <c r="BU46" s="82">
        <v>0</v>
      </c>
      <c r="BV46" s="82">
        <v>-2188.8119084291225</v>
      </c>
      <c r="BW46" s="82">
        <v>0</v>
      </c>
      <c r="BX46" s="81">
        <v>5418.6468997314378</v>
      </c>
      <c r="BY46" s="82">
        <v>5189.8200000000006</v>
      </c>
      <c r="BZ46" s="82">
        <v>-5189.8199999999979</v>
      </c>
      <c r="CA46" s="82">
        <v>0</v>
      </c>
      <c r="CB46" s="82">
        <v>0</v>
      </c>
      <c r="CC46" s="82">
        <v>0</v>
      </c>
      <c r="CD46" s="81">
        <v>10608.466899731437</v>
      </c>
      <c r="CE46" s="82">
        <v>-2780</v>
      </c>
      <c r="CF46" s="82">
        <v>2780</v>
      </c>
      <c r="CG46" s="82">
        <v>0</v>
      </c>
      <c r="CH46" s="82">
        <v>0</v>
      </c>
      <c r="CI46" s="82">
        <v>0</v>
      </c>
      <c r="CJ46" s="81">
        <v>7828.4668997314366</v>
      </c>
      <c r="CK46" s="82">
        <v>-2177.6788922928149</v>
      </c>
      <c r="CL46" s="82">
        <v>405.27341319948118</v>
      </c>
      <c r="CM46" s="82">
        <v>0</v>
      </c>
      <c r="CN46" s="82">
        <v>-1772.4054790933337</v>
      </c>
      <c r="CO46" s="82">
        <v>0</v>
      </c>
      <c r="CP46" s="81">
        <v>5650.7880074386212</v>
      </c>
      <c r="CQ46" s="82">
        <v>-1944.444203933841</v>
      </c>
      <c r="CR46" s="82">
        <v>1936.0498677994419</v>
      </c>
      <c r="CS46" s="82">
        <v>0</v>
      </c>
      <c r="CT46" s="82">
        <v>-1.2126934103137501</v>
      </c>
      <c r="CU46" s="82">
        <v>-7.1816427240846679</v>
      </c>
      <c r="CV46" s="81">
        <v>3706.3438035047811</v>
      </c>
      <c r="CW46" s="82">
        <v>420.04394362326093</v>
      </c>
      <c r="CX46" s="82">
        <v>-811.85394362326133</v>
      </c>
      <c r="CY46" s="82">
        <v>0</v>
      </c>
      <c r="CZ46" s="82">
        <v>-391.80999999999995</v>
      </c>
      <c r="DA46" s="82">
        <v>0</v>
      </c>
      <c r="DB46" s="81">
        <v>4126.3877471280421</v>
      </c>
      <c r="DC46" s="82">
        <v>992.5</v>
      </c>
      <c r="DD46" s="82">
        <v>-992.5</v>
      </c>
      <c r="DE46" s="82">
        <v>0</v>
      </c>
      <c r="DF46" s="82">
        <v>0</v>
      </c>
      <c r="DG46" s="82">
        <v>0</v>
      </c>
      <c r="DH46" s="81">
        <v>5118.8877471280421</v>
      </c>
      <c r="DI46" s="82">
        <v>-739.54150032409098</v>
      </c>
      <c r="DJ46" s="82">
        <v>866.91585680678418</v>
      </c>
      <c r="DK46" s="82">
        <v>0</v>
      </c>
      <c r="DL46" s="82">
        <v>127.37435648269384</v>
      </c>
      <c r="DM46" s="82">
        <v>0</v>
      </c>
      <c r="DN46" s="81">
        <v>4379.3462468039515</v>
      </c>
      <c r="DO46" s="82">
        <v>-161.63</v>
      </c>
      <c r="DP46" s="82">
        <v>161.63000000000011</v>
      </c>
      <c r="DQ46" s="82">
        <v>0</v>
      </c>
      <c r="DR46" s="82">
        <v>0</v>
      </c>
      <c r="DS46" s="82">
        <v>0</v>
      </c>
      <c r="DT46" s="81">
        <v>4217.7162468039514</v>
      </c>
      <c r="DU46" s="82">
        <v>0</v>
      </c>
      <c r="DV46" s="82">
        <v>0</v>
      </c>
      <c r="DW46" s="82">
        <v>0</v>
      </c>
      <c r="DX46" s="82">
        <v>0</v>
      </c>
      <c r="DY46" s="82">
        <v>0</v>
      </c>
      <c r="DZ46" s="81">
        <v>4217.8162468039509</v>
      </c>
    </row>
    <row r="47" spans="1:130" s="69" customFormat="1" ht="12.75" x14ac:dyDescent="0.2">
      <c r="A47" s="120"/>
      <c r="B47" s="61" t="s">
        <v>225</v>
      </c>
      <c r="C47" s="80" t="s">
        <v>79</v>
      </c>
      <c r="D47" s="81">
        <v>90687.720659999992</v>
      </c>
      <c r="E47" s="82">
        <v>60318.11057418288</v>
      </c>
      <c r="F47" s="82">
        <v>-69430.810574182775</v>
      </c>
      <c r="G47" s="82">
        <v>0</v>
      </c>
      <c r="H47" s="82">
        <v>-9112.7000000000244</v>
      </c>
      <c r="I47" s="82">
        <v>0</v>
      </c>
      <c r="J47" s="81">
        <v>151005.83123418287</v>
      </c>
      <c r="K47" s="82">
        <v>83848.647916664282</v>
      </c>
      <c r="L47" s="82">
        <v>-81243.721916664392</v>
      </c>
      <c r="M47" s="82">
        <v>0</v>
      </c>
      <c r="N47" s="82">
        <v>2604.9259999999858</v>
      </c>
      <c r="O47" s="82">
        <v>0</v>
      </c>
      <c r="P47" s="81">
        <v>234854.47915084712</v>
      </c>
      <c r="Q47" s="82">
        <v>86024.386112030028</v>
      </c>
      <c r="R47" s="82">
        <v>-86704.176112030167</v>
      </c>
      <c r="S47" s="82">
        <v>0</v>
      </c>
      <c r="T47" s="82">
        <v>-679.78999999999974</v>
      </c>
      <c r="U47" s="82">
        <v>0</v>
      </c>
      <c r="V47" s="81">
        <v>320878.86526287725</v>
      </c>
      <c r="W47" s="82">
        <v>0</v>
      </c>
      <c r="X47" s="82">
        <v>35200.863550000009</v>
      </c>
      <c r="Y47" s="82">
        <v>0</v>
      </c>
      <c r="Z47" s="82">
        <v>-16909.029532877219</v>
      </c>
      <c r="AA47" s="82">
        <v>0</v>
      </c>
      <c r="AB47" s="81">
        <v>268679.63218000002</v>
      </c>
      <c r="AC47" s="82">
        <v>8258.9784157035938</v>
      </c>
      <c r="AD47" s="82">
        <v>-43440.22023494856</v>
      </c>
      <c r="AE47" s="82">
        <v>0</v>
      </c>
      <c r="AF47" s="82">
        <v>-35181.241819244795</v>
      </c>
      <c r="AG47" s="82">
        <v>0</v>
      </c>
      <c r="AH47" s="81">
        <v>276938.61059570359</v>
      </c>
      <c r="AI47" s="82">
        <v>40038.359484296387</v>
      </c>
      <c r="AJ47" s="82">
        <v>6353.0899999999674</v>
      </c>
      <c r="AK47" s="82">
        <v>0</v>
      </c>
      <c r="AL47" s="82">
        <v>46391.449484296398</v>
      </c>
      <c r="AM47" s="82">
        <v>0</v>
      </c>
      <c r="AN47" s="81">
        <v>316976.97007999988</v>
      </c>
      <c r="AO47" s="82">
        <v>-20681.711000000007</v>
      </c>
      <c r="AP47" s="82">
        <v>18778.280999999959</v>
      </c>
      <c r="AQ47" s="82">
        <v>0</v>
      </c>
      <c r="AR47" s="82">
        <v>-1903.43</v>
      </c>
      <c r="AS47" s="82">
        <v>0</v>
      </c>
      <c r="AT47" s="81">
        <v>296295.25907999987</v>
      </c>
      <c r="AU47" s="82">
        <v>33020.598919999997</v>
      </c>
      <c r="AV47" s="82">
        <v>-32941.418650000007</v>
      </c>
      <c r="AW47" s="82">
        <v>0</v>
      </c>
      <c r="AX47" s="82">
        <v>79.18026999997528</v>
      </c>
      <c r="AY47" s="82">
        <v>0</v>
      </c>
      <c r="AZ47" s="81">
        <v>329315.85799999989</v>
      </c>
      <c r="BA47" s="82">
        <v>68487.291970000049</v>
      </c>
      <c r="BB47" s="82">
        <v>16144.475811668788</v>
      </c>
      <c r="BC47" s="82">
        <v>596527.70526424167</v>
      </c>
      <c r="BD47" s="82">
        <v>0</v>
      </c>
      <c r="BE47" s="82">
        <v>84631.767781668997</v>
      </c>
      <c r="BF47" s="81">
        <v>397803.14996999985</v>
      </c>
      <c r="BG47" s="82">
        <v>181.36410693658456</v>
      </c>
      <c r="BH47" s="82">
        <v>53358.670020955964</v>
      </c>
      <c r="BI47" s="82">
        <v>0</v>
      </c>
      <c r="BJ47" s="82">
        <v>53540.034127892577</v>
      </c>
      <c r="BK47" s="82">
        <v>0</v>
      </c>
      <c r="BL47" s="81">
        <v>397984.51407693652</v>
      </c>
      <c r="BM47" s="82">
        <v>109058.13179814893</v>
      </c>
      <c r="BN47" s="82">
        <v>-116642.39152999991</v>
      </c>
      <c r="BO47" s="82">
        <v>-7584.2597318510961</v>
      </c>
      <c r="BP47" s="82">
        <v>0</v>
      </c>
      <c r="BQ47" s="82">
        <v>0</v>
      </c>
      <c r="BR47" s="81">
        <v>507042.64587508555</v>
      </c>
      <c r="BS47" s="82">
        <v>27366.197069359067</v>
      </c>
      <c r="BT47" s="82">
        <v>-58900.129148541833</v>
      </c>
      <c r="BU47" s="82">
        <v>0</v>
      </c>
      <c r="BV47" s="82">
        <v>-31533.932079182829</v>
      </c>
      <c r="BW47" s="82">
        <v>0</v>
      </c>
      <c r="BX47" s="81">
        <v>534408.84294444462</v>
      </c>
      <c r="BY47" s="82">
        <v>140374.67433246205</v>
      </c>
      <c r="BZ47" s="82">
        <v>-140261.58933246206</v>
      </c>
      <c r="CA47" s="82">
        <v>0</v>
      </c>
      <c r="CB47" s="82">
        <v>0</v>
      </c>
      <c r="CC47" s="82">
        <v>0</v>
      </c>
      <c r="CD47" s="81">
        <v>674783.51727690641</v>
      </c>
      <c r="CE47" s="82">
        <v>-110532.61476014061</v>
      </c>
      <c r="CF47" s="82">
        <v>-34539.016419001622</v>
      </c>
      <c r="CG47" s="82">
        <v>0</v>
      </c>
      <c r="CH47" s="82">
        <v>-144466.48567165033</v>
      </c>
      <c r="CI47" s="82">
        <v>-605.14550749195087</v>
      </c>
      <c r="CJ47" s="81">
        <v>564250.90251676587</v>
      </c>
      <c r="CK47" s="82">
        <v>-8018.6574462311119</v>
      </c>
      <c r="CL47" s="82">
        <v>18926.467713040533</v>
      </c>
      <c r="CM47" s="82">
        <v>0</v>
      </c>
      <c r="CN47" s="82">
        <v>10903.65672829701</v>
      </c>
      <c r="CO47" s="82">
        <v>4.1535385124205959</v>
      </c>
      <c r="CP47" s="81">
        <v>556232.24507053476</v>
      </c>
      <c r="CQ47" s="82">
        <v>5609.2117159396294</v>
      </c>
      <c r="CR47" s="82">
        <v>-69401.146848246455</v>
      </c>
      <c r="CS47" s="82">
        <v>0</v>
      </c>
      <c r="CT47" s="82">
        <v>-63774.501992101708</v>
      </c>
      <c r="CU47" s="82">
        <v>-17.433140205140148</v>
      </c>
      <c r="CV47" s="81">
        <v>561841.45678647433</v>
      </c>
      <c r="CW47" s="82">
        <v>-31030.289232576597</v>
      </c>
      <c r="CX47" s="82">
        <v>18914.365601134021</v>
      </c>
      <c r="CY47" s="82">
        <v>0</v>
      </c>
      <c r="CZ47" s="82">
        <v>-11998.99848084921</v>
      </c>
      <c r="DA47" s="82">
        <v>-116.92515059339763</v>
      </c>
      <c r="DB47" s="81">
        <v>530811.16755389795</v>
      </c>
      <c r="DC47" s="82">
        <v>75077.155150308565</v>
      </c>
      <c r="DD47" s="82">
        <v>-74883.346735085419</v>
      </c>
      <c r="DE47" s="82">
        <v>0</v>
      </c>
      <c r="DF47" s="82">
        <v>196.53738791892835</v>
      </c>
      <c r="DG47" s="82">
        <v>-2.7289726957737912</v>
      </c>
      <c r="DH47" s="81">
        <v>605888.32270420645</v>
      </c>
      <c r="DI47" s="82">
        <v>-94230.654097812352</v>
      </c>
      <c r="DJ47" s="82">
        <v>13912.08874902493</v>
      </c>
      <c r="DK47" s="82">
        <v>0</v>
      </c>
      <c r="DL47" s="82">
        <v>-80181.124238787379</v>
      </c>
      <c r="DM47" s="82">
        <v>-137.44111000000086</v>
      </c>
      <c r="DN47" s="81">
        <v>511657.66860639415</v>
      </c>
      <c r="DO47" s="82">
        <v>91092.554315947869</v>
      </c>
      <c r="DP47" s="82">
        <v>-91224.00738313474</v>
      </c>
      <c r="DQ47" s="82">
        <v>0</v>
      </c>
      <c r="DR47" s="82">
        <v>-2.4408232566510435</v>
      </c>
      <c r="DS47" s="82">
        <v>-129.01224393023404</v>
      </c>
      <c r="DT47" s="81">
        <v>602750.22292234178</v>
      </c>
      <c r="DU47" s="82">
        <v>59470.000000000007</v>
      </c>
      <c r="DV47" s="82">
        <v>-59470</v>
      </c>
      <c r="DW47" s="82">
        <v>0</v>
      </c>
      <c r="DX47" s="82">
        <v>0</v>
      </c>
      <c r="DY47" s="82">
        <v>0</v>
      </c>
      <c r="DZ47" s="81">
        <v>662220.2229223419</v>
      </c>
    </row>
    <row r="48" spans="1:130" s="76" customFormat="1" ht="12.75" x14ac:dyDescent="0.2">
      <c r="A48" s="120"/>
      <c r="B48" s="60" t="s">
        <v>227</v>
      </c>
      <c r="C48" s="73" t="s">
        <v>80</v>
      </c>
      <c r="D48" s="74">
        <v>18447.406245003858</v>
      </c>
      <c r="E48" s="75">
        <v>-4219.1710945765208</v>
      </c>
      <c r="F48" s="75">
        <v>-4219.1710945765199</v>
      </c>
      <c r="G48" s="75">
        <v>0</v>
      </c>
      <c r="H48" s="75">
        <v>0</v>
      </c>
      <c r="I48" s="75">
        <v>0</v>
      </c>
      <c r="J48" s="74">
        <v>14228.235150427337</v>
      </c>
      <c r="K48" s="75">
        <v>-5357.7142610310539</v>
      </c>
      <c r="L48" s="75">
        <v>-5357.7142610310539</v>
      </c>
      <c r="M48" s="75">
        <v>0</v>
      </c>
      <c r="N48" s="75">
        <v>0</v>
      </c>
      <c r="O48" s="75">
        <v>0</v>
      </c>
      <c r="P48" s="74">
        <v>8870.5208893962827</v>
      </c>
      <c r="Q48" s="75">
        <v>-1844.0527925137933</v>
      </c>
      <c r="R48" s="75">
        <v>-860</v>
      </c>
      <c r="S48" s="75">
        <v>0</v>
      </c>
      <c r="T48" s="75">
        <v>-1022.8754125768075</v>
      </c>
      <c r="U48" s="75">
        <v>38.822620063014256</v>
      </c>
      <c r="V48" s="74">
        <v>9025.1720622799276</v>
      </c>
      <c r="W48" s="75">
        <v>18027.910638008878</v>
      </c>
      <c r="X48" s="75">
        <v>-20</v>
      </c>
      <c r="Y48" s="75">
        <v>0</v>
      </c>
      <c r="Z48" s="75">
        <v>-159.49507513468592</v>
      </c>
      <c r="AA48" s="75">
        <v>0</v>
      </c>
      <c r="AB48" s="74">
        <v>8845.6769871452416</v>
      </c>
      <c r="AC48" s="75">
        <v>12757.061916676412</v>
      </c>
      <c r="AD48" s="75">
        <v>11398.920000000002</v>
      </c>
      <c r="AE48" s="75">
        <v>0</v>
      </c>
      <c r="AF48" s="75">
        <v>24155.981916676414</v>
      </c>
      <c r="AG48" s="75">
        <v>0</v>
      </c>
      <c r="AH48" s="74">
        <v>21602.738903821657</v>
      </c>
      <c r="AI48" s="75">
        <v>63.351595183729671</v>
      </c>
      <c r="AJ48" s="75">
        <v>11747.556330000001</v>
      </c>
      <c r="AK48" s="75">
        <v>0</v>
      </c>
      <c r="AL48" s="75">
        <v>12087.335652470812</v>
      </c>
      <c r="AM48" s="75">
        <v>-276.42772728708201</v>
      </c>
      <c r="AN48" s="74">
        <v>21666.090499005386</v>
      </c>
      <c r="AO48" s="75">
        <v>-786.47075115853625</v>
      </c>
      <c r="AP48" s="75">
        <v>-25.189999999999941</v>
      </c>
      <c r="AQ48" s="75">
        <v>0</v>
      </c>
      <c r="AR48" s="75">
        <v>0</v>
      </c>
      <c r="AS48" s="75">
        <v>-811.66075115853619</v>
      </c>
      <c r="AT48" s="74">
        <v>20879.619747846846</v>
      </c>
      <c r="AU48" s="75">
        <v>-5921.1059944340059</v>
      </c>
      <c r="AV48" s="75">
        <v>871.68899999999996</v>
      </c>
      <c r="AW48" s="75">
        <v>0</v>
      </c>
      <c r="AX48" s="75">
        <v>-4901.2146808985181</v>
      </c>
      <c r="AY48" s="75">
        <v>24.762686464511699</v>
      </c>
      <c r="AZ48" s="74">
        <v>14958.513753412844</v>
      </c>
      <c r="BA48" s="75">
        <v>363.73711220630366</v>
      </c>
      <c r="BB48" s="75">
        <v>-496.49999999999989</v>
      </c>
      <c r="BC48" s="75">
        <v>0</v>
      </c>
      <c r="BD48" s="75">
        <v>37.500000000000114</v>
      </c>
      <c r="BE48" s="75">
        <v>-170.26288779369634</v>
      </c>
      <c r="BF48" s="74">
        <v>15322.250865619148</v>
      </c>
      <c r="BG48" s="75">
        <v>2319.4964952467908</v>
      </c>
      <c r="BH48" s="75">
        <v>-2621.27103619529</v>
      </c>
      <c r="BI48" s="75">
        <v>0</v>
      </c>
      <c r="BJ48" s="75">
        <v>64.214528954351991</v>
      </c>
      <c r="BK48" s="75">
        <v>-365.98906990285116</v>
      </c>
      <c r="BL48" s="74">
        <v>17641.747360865938</v>
      </c>
      <c r="BM48" s="75">
        <v>-473.40956524813009</v>
      </c>
      <c r="BN48" s="75">
        <v>-594.59300000000007</v>
      </c>
      <c r="BO48" s="75">
        <v>0</v>
      </c>
      <c r="BP48" s="75">
        <v>684.22081640833676</v>
      </c>
      <c r="BQ48" s="75">
        <v>-1752.2233816564669</v>
      </c>
      <c r="BR48" s="74">
        <v>17168.334574512897</v>
      </c>
      <c r="BS48" s="75">
        <v>-12387.783469560487</v>
      </c>
      <c r="BT48" s="75">
        <v>862.2</v>
      </c>
      <c r="BU48" s="75">
        <v>0</v>
      </c>
      <c r="BV48" s="75">
        <v>-11516.37</v>
      </c>
      <c r="BW48" s="75">
        <v>-9.2134695604859189</v>
      </c>
      <c r="BX48" s="74">
        <v>4780.5530804395112</v>
      </c>
      <c r="BY48" s="75">
        <v>93.47390369380139</v>
      </c>
      <c r="BZ48" s="75">
        <v>72.111646648135505</v>
      </c>
      <c r="CA48" s="75">
        <v>0</v>
      </c>
      <c r="CB48" s="75">
        <v>0</v>
      </c>
      <c r="CC48" s="75">
        <v>-143.44509630619859</v>
      </c>
      <c r="CD48" s="74">
        <v>4874.026984133312</v>
      </c>
      <c r="CE48" s="75">
        <v>1463.0548002793389</v>
      </c>
      <c r="CF48" s="75">
        <v>-2497.9660803072397</v>
      </c>
      <c r="CG48" s="75">
        <v>0</v>
      </c>
      <c r="CH48" s="75">
        <v>-970.27399999999989</v>
      </c>
      <c r="CI48" s="75">
        <v>-64.637280027900943</v>
      </c>
      <c r="CJ48" s="74">
        <v>6337.0817844126504</v>
      </c>
      <c r="CK48" s="75">
        <v>45213.895756883227</v>
      </c>
      <c r="CL48" s="75">
        <v>-45229.714810695368</v>
      </c>
      <c r="CM48" s="75">
        <v>0</v>
      </c>
      <c r="CN48" s="75">
        <v>0</v>
      </c>
      <c r="CO48" s="75">
        <v>-15.819053812142055</v>
      </c>
      <c r="CP48" s="74">
        <v>51550.977541295884</v>
      </c>
      <c r="CQ48" s="75">
        <v>-873.19743091423061</v>
      </c>
      <c r="CR48" s="75">
        <v>777.02606620728011</v>
      </c>
      <c r="CS48" s="75">
        <v>0</v>
      </c>
      <c r="CT48" s="75">
        <v>0</v>
      </c>
      <c r="CU48" s="75">
        <v>-96.171364706950442</v>
      </c>
      <c r="CV48" s="74">
        <v>50677.780110381645</v>
      </c>
      <c r="CW48" s="75">
        <v>655.94095397318415</v>
      </c>
      <c r="CX48" s="75">
        <v>-430.90963999999701</v>
      </c>
      <c r="CY48" s="75">
        <v>0</v>
      </c>
      <c r="CZ48" s="75">
        <v>0</v>
      </c>
      <c r="DA48" s="75">
        <v>225.03131397318703</v>
      </c>
      <c r="DB48" s="74">
        <v>51333.721064354831</v>
      </c>
      <c r="DC48" s="75">
        <v>837.86403673910945</v>
      </c>
      <c r="DD48" s="75">
        <v>-752.8908814906714</v>
      </c>
      <c r="DE48" s="75">
        <v>0</v>
      </c>
      <c r="DF48" s="75">
        <v>29.773798509331172</v>
      </c>
      <c r="DG48" s="75">
        <v>55.199356739106804</v>
      </c>
      <c r="DH48" s="74">
        <v>52171.585101093944</v>
      </c>
      <c r="DI48" s="75">
        <v>329.13680050966218</v>
      </c>
      <c r="DJ48" s="75">
        <v>-420.9378215490363</v>
      </c>
      <c r="DK48" s="75">
        <v>0</v>
      </c>
      <c r="DL48" s="75">
        <v>-91.801021039374177</v>
      </c>
      <c r="DM48" s="75">
        <v>0</v>
      </c>
      <c r="DN48" s="74">
        <v>52500.721901603596</v>
      </c>
      <c r="DO48" s="75">
        <v>-264.65805950246551</v>
      </c>
      <c r="DP48" s="75">
        <v>73.218120000001932</v>
      </c>
      <c r="DQ48" s="75">
        <v>0</v>
      </c>
      <c r="DR48" s="75">
        <v>0</v>
      </c>
      <c r="DS48" s="75">
        <v>-191.43993950246357</v>
      </c>
      <c r="DT48" s="74">
        <v>52236.063842101139</v>
      </c>
      <c r="DU48" s="75">
        <v>11540.435549999906</v>
      </c>
      <c r="DV48" s="75">
        <v>-11540.435549999904</v>
      </c>
      <c r="DW48" s="75">
        <v>0</v>
      </c>
      <c r="DX48" s="75">
        <v>0</v>
      </c>
      <c r="DY48" s="75">
        <v>0</v>
      </c>
      <c r="DZ48" s="74">
        <v>63776.45095210104</v>
      </c>
    </row>
    <row r="49" spans="1:130" s="69" customFormat="1" ht="12.75" x14ac:dyDescent="0.2">
      <c r="A49" s="120"/>
      <c r="B49" s="58" t="s">
        <v>228</v>
      </c>
      <c r="C49" s="80" t="s">
        <v>81</v>
      </c>
      <c r="D49" s="81">
        <v>0</v>
      </c>
      <c r="E49" s="82">
        <v>0</v>
      </c>
      <c r="F49" s="82">
        <v>0</v>
      </c>
      <c r="G49" s="82">
        <v>0</v>
      </c>
      <c r="H49" s="82">
        <v>0</v>
      </c>
      <c r="I49" s="82">
        <v>0</v>
      </c>
      <c r="J49" s="81">
        <v>0</v>
      </c>
      <c r="K49" s="82">
        <v>0</v>
      </c>
      <c r="L49" s="82">
        <v>0</v>
      </c>
      <c r="M49" s="82">
        <v>0</v>
      </c>
      <c r="N49" s="82">
        <v>0</v>
      </c>
      <c r="O49" s="82">
        <v>0</v>
      </c>
      <c r="P49" s="81">
        <v>0</v>
      </c>
      <c r="Q49" s="82">
        <v>0</v>
      </c>
      <c r="R49" s="82">
        <v>0</v>
      </c>
      <c r="S49" s="82">
        <v>0</v>
      </c>
      <c r="T49" s="82">
        <v>0</v>
      </c>
      <c r="U49" s="82">
        <v>0</v>
      </c>
      <c r="V49" s="81">
        <v>0</v>
      </c>
      <c r="W49" s="82">
        <v>3919.1027599999688</v>
      </c>
      <c r="X49" s="82">
        <v>0</v>
      </c>
      <c r="Y49" s="82">
        <v>0</v>
      </c>
      <c r="Z49" s="82">
        <v>0</v>
      </c>
      <c r="AA49" s="82">
        <v>0</v>
      </c>
      <c r="AB49" s="81">
        <v>0</v>
      </c>
      <c r="AC49" s="82">
        <v>0</v>
      </c>
      <c r="AD49" s="82">
        <v>0</v>
      </c>
      <c r="AE49" s="82">
        <v>0</v>
      </c>
      <c r="AF49" s="82">
        <v>0</v>
      </c>
      <c r="AG49" s="82">
        <v>0</v>
      </c>
      <c r="AH49" s="81">
        <v>0</v>
      </c>
      <c r="AI49" s="82">
        <v>0</v>
      </c>
      <c r="AJ49" s="82">
        <v>0</v>
      </c>
      <c r="AK49" s="82">
        <v>0</v>
      </c>
      <c r="AL49" s="82">
        <v>0</v>
      </c>
      <c r="AM49" s="82">
        <v>0</v>
      </c>
      <c r="AN49" s="81">
        <v>0</v>
      </c>
      <c r="AO49" s="82">
        <v>0</v>
      </c>
      <c r="AP49" s="82">
        <v>0</v>
      </c>
      <c r="AQ49" s="82">
        <v>0</v>
      </c>
      <c r="AR49" s="82">
        <v>0</v>
      </c>
      <c r="AS49" s="82">
        <v>0</v>
      </c>
      <c r="AT49" s="81">
        <v>0</v>
      </c>
      <c r="AU49" s="82">
        <v>0</v>
      </c>
      <c r="AV49" s="82">
        <v>0</v>
      </c>
      <c r="AW49" s="82">
        <v>0</v>
      </c>
      <c r="AX49" s="82">
        <v>0</v>
      </c>
      <c r="AY49" s="82">
        <v>0</v>
      </c>
      <c r="AZ49" s="81">
        <v>0</v>
      </c>
      <c r="BA49" s="82">
        <v>0</v>
      </c>
      <c r="BB49" s="82">
        <v>0</v>
      </c>
      <c r="BC49" s="82">
        <v>0</v>
      </c>
      <c r="BD49" s="82">
        <v>0</v>
      </c>
      <c r="BE49" s="82">
        <v>0</v>
      </c>
      <c r="BF49" s="81">
        <v>0</v>
      </c>
      <c r="BG49" s="82">
        <v>0</v>
      </c>
      <c r="BH49" s="82">
        <v>0</v>
      </c>
      <c r="BI49" s="82">
        <v>0</v>
      </c>
      <c r="BJ49" s="82">
        <v>0</v>
      </c>
      <c r="BK49" s="82">
        <v>0</v>
      </c>
      <c r="BL49" s="81">
        <v>0</v>
      </c>
      <c r="BM49" s="82">
        <v>0</v>
      </c>
      <c r="BN49" s="82">
        <v>0</v>
      </c>
      <c r="BO49" s="82">
        <v>0</v>
      </c>
      <c r="BP49" s="82">
        <v>0</v>
      </c>
      <c r="BQ49" s="82">
        <v>0</v>
      </c>
      <c r="BR49" s="81">
        <v>0</v>
      </c>
      <c r="BS49" s="82">
        <v>0</v>
      </c>
      <c r="BT49" s="82">
        <v>0</v>
      </c>
      <c r="BU49" s="82">
        <v>0</v>
      </c>
      <c r="BV49" s="82">
        <v>0</v>
      </c>
      <c r="BW49" s="82">
        <v>0</v>
      </c>
      <c r="BX49" s="81">
        <v>0</v>
      </c>
      <c r="BY49" s="82">
        <v>0</v>
      </c>
      <c r="BZ49" s="82">
        <v>0</v>
      </c>
      <c r="CA49" s="82">
        <v>0</v>
      </c>
      <c r="CB49" s="82">
        <v>0</v>
      </c>
      <c r="CC49" s="82">
        <v>0</v>
      </c>
      <c r="CD49" s="81">
        <v>0</v>
      </c>
      <c r="CE49" s="82">
        <v>0</v>
      </c>
      <c r="CF49" s="82">
        <v>0</v>
      </c>
      <c r="CG49" s="82">
        <v>0</v>
      </c>
      <c r="CH49" s="82">
        <v>0</v>
      </c>
      <c r="CI49" s="82">
        <v>0</v>
      </c>
      <c r="CJ49" s="81">
        <v>0</v>
      </c>
      <c r="CK49" s="82">
        <v>0</v>
      </c>
      <c r="CL49" s="82">
        <v>0</v>
      </c>
      <c r="CM49" s="82">
        <v>0</v>
      </c>
      <c r="CN49" s="82">
        <v>0</v>
      </c>
      <c r="CO49" s="82">
        <v>0</v>
      </c>
      <c r="CP49" s="81">
        <v>0</v>
      </c>
      <c r="CQ49" s="82">
        <v>0</v>
      </c>
      <c r="CR49" s="82">
        <v>0</v>
      </c>
      <c r="CS49" s="82">
        <v>0</v>
      </c>
      <c r="CT49" s="82">
        <v>0</v>
      </c>
      <c r="CU49" s="82">
        <v>0</v>
      </c>
      <c r="CV49" s="81">
        <v>0</v>
      </c>
      <c r="CW49" s="82">
        <v>0</v>
      </c>
      <c r="CX49" s="82">
        <v>0</v>
      </c>
      <c r="CY49" s="82">
        <v>0</v>
      </c>
      <c r="CZ49" s="82">
        <v>0</v>
      </c>
      <c r="DA49" s="82">
        <v>0</v>
      </c>
      <c r="DB49" s="81">
        <v>0</v>
      </c>
      <c r="DC49" s="82">
        <v>0</v>
      </c>
      <c r="DD49" s="82">
        <v>0</v>
      </c>
      <c r="DE49" s="82">
        <v>0</v>
      </c>
      <c r="DF49" s="82">
        <v>0</v>
      </c>
      <c r="DG49" s="82">
        <v>0</v>
      </c>
      <c r="DH49" s="81">
        <v>0</v>
      </c>
      <c r="DI49" s="82">
        <v>0</v>
      </c>
      <c r="DJ49" s="82">
        <v>0</v>
      </c>
      <c r="DK49" s="82">
        <v>0</v>
      </c>
      <c r="DL49" s="82">
        <v>0</v>
      </c>
      <c r="DM49" s="82">
        <v>0</v>
      </c>
      <c r="DN49" s="81">
        <v>0</v>
      </c>
      <c r="DO49" s="82">
        <v>0</v>
      </c>
      <c r="DP49" s="82">
        <v>0</v>
      </c>
      <c r="DQ49" s="82">
        <v>0</v>
      </c>
      <c r="DR49" s="82">
        <v>0</v>
      </c>
      <c r="DS49" s="82">
        <v>0</v>
      </c>
      <c r="DT49" s="81">
        <v>0</v>
      </c>
      <c r="DU49" s="82">
        <v>0</v>
      </c>
      <c r="DV49" s="82">
        <v>0</v>
      </c>
      <c r="DW49" s="82">
        <v>0</v>
      </c>
      <c r="DX49" s="82">
        <v>0</v>
      </c>
      <c r="DY49" s="82">
        <v>0</v>
      </c>
      <c r="DZ49" s="81">
        <v>0</v>
      </c>
    </row>
    <row r="50" spans="1:130" s="69" customFormat="1" ht="12.75" x14ac:dyDescent="0.2">
      <c r="A50" s="120"/>
      <c r="B50" s="61" t="s">
        <v>224</v>
      </c>
      <c r="C50" s="80" t="s">
        <v>82</v>
      </c>
      <c r="D50" s="81">
        <v>0</v>
      </c>
      <c r="E50" s="82">
        <v>0</v>
      </c>
      <c r="F50" s="82">
        <v>0</v>
      </c>
      <c r="G50" s="82">
        <v>0</v>
      </c>
      <c r="H50" s="82">
        <v>0</v>
      </c>
      <c r="I50" s="82">
        <v>0</v>
      </c>
      <c r="J50" s="81">
        <v>0</v>
      </c>
      <c r="K50" s="82">
        <v>0</v>
      </c>
      <c r="L50" s="82">
        <v>0</v>
      </c>
      <c r="M50" s="82">
        <v>0</v>
      </c>
      <c r="N50" s="82">
        <v>0</v>
      </c>
      <c r="O50" s="82">
        <v>0</v>
      </c>
      <c r="P50" s="81">
        <v>0</v>
      </c>
      <c r="Q50" s="82">
        <v>0</v>
      </c>
      <c r="R50" s="82">
        <v>0</v>
      </c>
      <c r="S50" s="82">
        <v>0</v>
      </c>
      <c r="T50" s="82">
        <v>0</v>
      </c>
      <c r="U50" s="82">
        <v>0</v>
      </c>
      <c r="V50" s="81">
        <v>0</v>
      </c>
      <c r="W50" s="82">
        <v>227.69858558268905</v>
      </c>
      <c r="X50" s="82">
        <v>0</v>
      </c>
      <c r="Y50" s="82">
        <v>0</v>
      </c>
      <c r="Z50" s="82">
        <v>0</v>
      </c>
      <c r="AA50" s="82">
        <v>0</v>
      </c>
      <c r="AB50" s="81">
        <v>0</v>
      </c>
      <c r="AC50" s="82">
        <v>0</v>
      </c>
      <c r="AD50" s="82">
        <v>0</v>
      </c>
      <c r="AE50" s="82">
        <v>0</v>
      </c>
      <c r="AF50" s="82">
        <v>0</v>
      </c>
      <c r="AG50" s="82">
        <v>0</v>
      </c>
      <c r="AH50" s="81">
        <v>0</v>
      </c>
      <c r="AI50" s="82">
        <v>0</v>
      </c>
      <c r="AJ50" s="82">
        <v>0</v>
      </c>
      <c r="AK50" s="82">
        <v>0</v>
      </c>
      <c r="AL50" s="82">
        <v>0</v>
      </c>
      <c r="AM50" s="82">
        <v>0</v>
      </c>
      <c r="AN50" s="81">
        <v>0</v>
      </c>
      <c r="AO50" s="82">
        <v>0</v>
      </c>
      <c r="AP50" s="82">
        <v>0</v>
      </c>
      <c r="AQ50" s="82">
        <v>0</v>
      </c>
      <c r="AR50" s="82">
        <v>0</v>
      </c>
      <c r="AS50" s="82">
        <v>0</v>
      </c>
      <c r="AT50" s="81">
        <v>0</v>
      </c>
      <c r="AU50" s="82">
        <v>0</v>
      </c>
      <c r="AV50" s="82">
        <v>0</v>
      </c>
      <c r="AW50" s="82">
        <v>0</v>
      </c>
      <c r="AX50" s="82">
        <v>0</v>
      </c>
      <c r="AY50" s="82">
        <v>0</v>
      </c>
      <c r="AZ50" s="81">
        <v>0</v>
      </c>
      <c r="BA50" s="82">
        <v>0</v>
      </c>
      <c r="BB50" s="82">
        <v>0</v>
      </c>
      <c r="BC50" s="82">
        <v>0</v>
      </c>
      <c r="BD50" s="82">
        <v>0</v>
      </c>
      <c r="BE50" s="82">
        <v>0</v>
      </c>
      <c r="BF50" s="81">
        <v>0</v>
      </c>
      <c r="BG50" s="82">
        <v>0</v>
      </c>
      <c r="BH50" s="82">
        <v>0</v>
      </c>
      <c r="BI50" s="82">
        <v>0</v>
      </c>
      <c r="BJ50" s="82">
        <v>0</v>
      </c>
      <c r="BK50" s="82">
        <v>0</v>
      </c>
      <c r="BL50" s="81">
        <v>0</v>
      </c>
      <c r="BM50" s="82">
        <v>0</v>
      </c>
      <c r="BN50" s="82">
        <v>0</v>
      </c>
      <c r="BO50" s="82">
        <v>0</v>
      </c>
      <c r="BP50" s="82">
        <v>0</v>
      </c>
      <c r="BQ50" s="82">
        <v>0</v>
      </c>
      <c r="BR50" s="81">
        <v>0</v>
      </c>
      <c r="BS50" s="82">
        <v>0</v>
      </c>
      <c r="BT50" s="82">
        <v>0</v>
      </c>
      <c r="BU50" s="82">
        <v>0</v>
      </c>
      <c r="BV50" s="82">
        <v>0</v>
      </c>
      <c r="BW50" s="82">
        <v>0</v>
      </c>
      <c r="BX50" s="81">
        <v>0</v>
      </c>
      <c r="BY50" s="82">
        <v>0</v>
      </c>
      <c r="BZ50" s="82">
        <v>0</v>
      </c>
      <c r="CA50" s="82">
        <v>0</v>
      </c>
      <c r="CB50" s="82">
        <v>0</v>
      </c>
      <c r="CC50" s="82">
        <v>0</v>
      </c>
      <c r="CD50" s="81">
        <v>0</v>
      </c>
      <c r="CE50" s="82">
        <v>0</v>
      </c>
      <c r="CF50" s="82">
        <v>0</v>
      </c>
      <c r="CG50" s="82">
        <v>0</v>
      </c>
      <c r="CH50" s="82">
        <v>0</v>
      </c>
      <c r="CI50" s="82">
        <v>0</v>
      </c>
      <c r="CJ50" s="81">
        <v>0</v>
      </c>
      <c r="CK50" s="82">
        <v>0</v>
      </c>
      <c r="CL50" s="82">
        <v>0</v>
      </c>
      <c r="CM50" s="82">
        <v>0</v>
      </c>
      <c r="CN50" s="82">
        <v>0</v>
      </c>
      <c r="CO50" s="82">
        <v>0</v>
      </c>
      <c r="CP50" s="81">
        <v>0</v>
      </c>
      <c r="CQ50" s="82">
        <v>0</v>
      </c>
      <c r="CR50" s="82">
        <v>0</v>
      </c>
      <c r="CS50" s="82">
        <v>0</v>
      </c>
      <c r="CT50" s="82">
        <v>0</v>
      </c>
      <c r="CU50" s="82">
        <v>0</v>
      </c>
      <c r="CV50" s="81">
        <v>0</v>
      </c>
      <c r="CW50" s="82">
        <v>0</v>
      </c>
      <c r="CX50" s="82">
        <v>0</v>
      </c>
      <c r="CY50" s="82">
        <v>0</v>
      </c>
      <c r="CZ50" s="82">
        <v>0</v>
      </c>
      <c r="DA50" s="82">
        <v>0</v>
      </c>
      <c r="DB50" s="81">
        <v>0</v>
      </c>
      <c r="DC50" s="82">
        <v>0</v>
      </c>
      <c r="DD50" s="82">
        <v>0</v>
      </c>
      <c r="DE50" s="82">
        <v>0</v>
      </c>
      <c r="DF50" s="82">
        <v>0</v>
      </c>
      <c r="DG50" s="82">
        <v>0</v>
      </c>
      <c r="DH50" s="81">
        <v>0</v>
      </c>
      <c r="DI50" s="82">
        <v>0</v>
      </c>
      <c r="DJ50" s="82">
        <v>0</v>
      </c>
      <c r="DK50" s="82">
        <v>0</v>
      </c>
      <c r="DL50" s="82">
        <v>0</v>
      </c>
      <c r="DM50" s="82">
        <v>0</v>
      </c>
      <c r="DN50" s="81">
        <v>0</v>
      </c>
      <c r="DO50" s="82">
        <v>0</v>
      </c>
      <c r="DP50" s="82">
        <v>0</v>
      </c>
      <c r="DQ50" s="82">
        <v>0</v>
      </c>
      <c r="DR50" s="82">
        <v>0</v>
      </c>
      <c r="DS50" s="82">
        <v>0</v>
      </c>
      <c r="DT50" s="81">
        <v>0</v>
      </c>
      <c r="DU50" s="82">
        <v>0</v>
      </c>
      <c r="DV50" s="82">
        <v>0</v>
      </c>
      <c r="DW50" s="82">
        <v>0</v>
      </c>
      <c r="DX50" s="82">
        <v>0</v>
      </c>
      <c r="DY50" s="82">
        <v>0</v>
      </c>
      <c r="DZ50" s="81">
        <v>0</v>
      </c>
    </row>
    <row r="51" spans="1:130" s="69" customFormat="1" ht="12.75" x14ac:dyDescent="0.2">
      <c r="A51" s="120"/>
      <c r="B51" s="61" t="s">
        <v>225</v>
      </c>
      <c r="C51" s="80" t="s">
        <v>83</v>
      </c>
      <c r="D51" s="81">
        <v>0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1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1">
        <v>0</v>
      </c>
      <c r="Q51" s="82">
        <v>0</v>
      </c>
      <c r="R51" s="82">
        <v>0</v>
      </c>
      <c r="S51" s="82">
        <v>0</v>
      </c>
      <c r="T51" s="82">
        <v>0</v>
      </c>
      <c r="U51" s="82">
        <v>0</v>
      </c>
      <c r="V51" s="81">
        <v>0</v>
      </c>
      <c r="W51" s="82">
        <v>0</v>
      </c>
      <c r="X51" s="82">
        <v>0</v>
      </c>
      <c r="Y51" s="82">
        <v>0</v>
      </c>
      <c r="Z51" s="82">
        <v>0</v>
      </c>
      <c r="AA51" s="82">
        <v>0</v>
      </c>
      <c r="AB51" s="81">
        <v>0</v>
      </c>
      <c r="AC51" s="82">
        <v>0</v>
      </c>
      <c r="AD51" s="82">
        <v>0</v>
      </c>
      <c r="AE51" s="82">
        <v>0</v>
      </c>
      <c r="AF51" s="82">
        <v>0</v>
      </c>
      <c r="AG51" s="82">
        <v>0</v>
      </c>
      <c r="AH51" s="81">
        <v>0</v>
      </c>
      <c r="AI51" s="82">
        <v>0</v>
      </c>
      <c r="AJ51" s="82">
        <v>0</v>
      </c>
      <c r="AK51" s="82">
        <v>0</v>
      </c>
      <c r="AL51" s="82">
        <v>0</v>
      </c>
      <c r="AM51" s="82">
        <v>0</v>
      </c>
      <c r="AN51" s="81">
        <v>0</v>
      </c>
      <c r="AO51" s="82">
        <v>0</v>
      </c>
      <c r="AP51" s="82">
        <v>0</v>
      </c>
      <c r="AQ51" s="82">
        <v>0</v>
      </c>
      <c r="AR51" s="82">
        <v>0</v>
      </c>
      <c r="AS51" s="82">
        <v>0</v>
      </c>
      <c r="AT51" s="81">
        <v>0</v>
      </c>
      <c r="AU51" s="82">
        <v>0</v>
      </c>
      <c r="AV51" s="82">
        <v>0</v>
      </c>
      <c r="AW51" s="82">
        <v>0</v>
      </c>
      <c r="AX51" s="82">
        <v>0</v>
      </c>
      <c r="AY51" s="82">
        <v>0</v>
      </c>
      <c r="AZ51" s="81">
        <v>0</v>
      </c>
      <c r="BA51" s="82">
        <v>0</v>
      </c>
      <c r="BB51" s="82">
        <v>0</v>
      </c>
      <c r="BC51" s="82">
        <v>0</v>
      </c>
      <c r="BD51" s="82">
        <v>0</v>
      </c>
      <c r="BE51" s="82">
        <v>0</v>
      </c>
      <c r="BF51" s="81">
        <v>0</v>
      </c>
      <c r="BG51" s="82">
        <v>0</v>
      </c>
      <c r="BH51" s="82">
        <v>0</v>
      </c>
      <c r="BI51" s="82">
        <v>0</v>
      </c>
      <c r="BJ51" s="82">
        <v>0</v>
      </c>
      <c r="BK51" s="82">
        <v>0</v>
      </c>
      <c r="BL51" s="81">
        <v>0</v>
      </c>
      <c r="BM51" s="82">
        <v>0</v>
      </c>
      <c r="BN51" s="82">
        <v>0</v>
      </c>
      <c r="BO51" s="82">
        <v>0</v>
      </c>
      <c r="BP51" s="82">
        <v>0</v>
      </c>
      <c r="BQ51" s="82">
        <v>0</v>
      </c>
      <c r="BR51" s="81">
        <v>0</v>
      </c>
      <c r="BS51" s="82">
        <v>0</v>
      </c>
      <c r="BT51" s="82">
        <v>0</v>
      </c>
      <c r="BU51" s="82">
        <v>0</v>
      </c>
      <c r="BV51" s="82">
        <v>0</v>
      </c>
      <c r="BW51" s="82">
        <v>0</v>
      </c>
      <c r="BX51" s="81">
        <v>0</v>
      </c>
      <c r="BY51" s="82">
        <v>0</v>
      </c>
      <c r="BZ51" s="82">
        <v>0</v>
      </c>
      <c r="CA51" s="82">
        <v>0</v>
      </c>
      <c r="CB51" s="82">
        <v>0</v>
      </c>
      <c r="CC51" s="82">
        <v>0</v>
      </c>
      <c r="CD51" s="81">
        <v>0</v>
      </c>
      <c r="CE51" s="82">
        <v>0</v>
      </c>
      <c r="CF51" s="82">
        <v>0</v>
      </c>
      <c r="CG51" s="82">
        <v>0</v>
      </c>
      <c r="CH51" s="82">
        <v>0</v>
      </c>
      <c r="CI51" s="82">
        <v>0</v>
      </c>
      <c r="CJ51" s="81">
        <v>0</v>
      </c>
      <c r="CK51" s="82">
        <v>0</v>
      </c>
      <c r="CL51" s="82">
        <v>0</v>
      </c>
      <c r="CM51" s="82">
        <v>0</v>
      </c>
      <c r="CN51" s="82">
        <v>0</v>
      </c>
      <c r="CO51" s="82">
        <v>0</v>
      </c>
      <c r="CP51" s="81">
        <v>0</v>
      </c>
      <c r="CQ51" s="82">
        <v>0</v>
      </c>
      <c r="CR51" s="82">
        <v>0</v>
      </c>
      <c r="CS51" s="82">
        <v>0</v>
      </c>
      <c r="CT51" s="82">
        <v>0</v>
      </c>
      <c r="CU51" s="82">
        <v>0</v>
      </c>
      <c r="CV51" s="81">
        <v>0</v>
      </c>
      <c r="CW51" s="82">
        <v>0</v>
      </c>
      <c r="CX51" s="82">
        <v>0</v>
      </c>
      <c r="CY51" s="82">
        <v>0</v>
      </c>
      <c r="CZ51" s="82">
        <v>0</v>
      </c>
      <c r="DA51" s="82">
        <v>0</v>
      </c>
      <c r="DB51" s="81">
        <v>0</v>
      </c>
      <c r="DC51" s="82">
        <v>0</v>
      </c>
      <c r="DD51" s="82">
        <v>0</v>
      </c>
      <c r="DE51" s="82">
        <v>0</v>
      </c>
      <c r="DF51" s="82">
        <v>0</v>
      </c>
      <c r="DG51" s="82">
        <v>0</v>
      </c>
      <c r="DH51" s="81">
        <v>0</v>
      </c>
      <c r="DI51" s="82">
        <v>0</v>
      </c>
      <c r="DJ51" s="82">
        <v>0</v>
      </c>
      <c r="DK51" s="82">
        <v>0</v>
      </c>
      <c r="DL51" s="82">
        <v>0</v>
      </c>
      <c r="DM51" s="82">
        <v>0</v>
      </c>
      <c r="DN51" s="81">
        <v>0</v>
      </c>
      <c r="DO51" s="82">
        <v>0</v>
      </c>
      <c r="DP51" s="82">
        <v>0</v>
      </c>
      <c r="DQ51" s="82">
        <v>0</v>
      </c>
      <c r="DR51" s="82">
        <v>0</v>
      </c>
      <c r="DS51" s="82">
        <v>0</v>
      </c>
      <c r="DT51" s="81">
        <v>0</v>
      </c>
      <c r="DU51" s="82">
        <v>0</v>
      </c>
      <c r="DV51" s="82">
        <v>0</v>
      </c>
      <c r="DW51" s="82">
        <v>0</v>
      </c>
      <c r="DX51" s="82">
        <v>0</v>
      </c>
      <c r="DY51" s="82">
        <v>0</v>
      </c>
      <c r="DZ51" s="81">
        <v>0</v>
      </c>
    </row>
    <row r="52" spans="1:130" s="69" customFormat="1" ht="12.75" x14ac:dyDescent="0.2">
      <c r="A52" s="120"/>
      <c r="B52" s="58" t="s">
        <v>229</v>
      </c>
      <c r="C52" s="80" t="s">
        <v>84</v>
      </c>
      <c r="D52" s="81">
        <v>0</v>
      </c>
      <c r="E52" s="82">
        <v>0</v>
      </c>
      <c r="F52" s="82">
        <v>0</v>
      </c>
      <c r="G52" s="82">
        <v>0</v>
      </c>
      <c r="H52" s="82">
        <v>0</v>
      </c>
      <c r="I52" s="82">
        <v>0</v>
      </c>
      <c r="J52" s="81">
        <v>0</v>
      </c>
      <c r="K52" s="82">
        <v>0</v>
      </c>
      <c r="L52" s="82">
        <v>0</v>
      </c>
      <c r="M52" s="82">
        <v>0</v>
      </c>
      <c r="N52" s="82">
        <v>0</v>
      </c>
      <c r="O52" s="82">
        <v>0</v>
      </c>
      <c r="P52" s="81">
        <v>0</v>
      </c>
      <c r="Q52" s="82">
        <v>0</v>
      </c>
      <c r="R52" s="82">
        <v>0</v>
      </c>
      <c r="S52" s="82">
        <v>0</v>
      </c>
      <c r="T52" s="82">
        <v>0</v>
      </c>
      <c r="U52" s="82">
        <v>0</v>
      </c>
      <c r="V52" s="81">
        <v>0</v>
      </c>
      <c r="W52" s="82">
        <v>0</v>
      </c>
      <c r="X52" s="82">
        <v>0</v>
      </c>
      <c r="Y52" s="82">
        <v>0</v>
      </c>
      <c r="Z52" s="82">
        <v>0</v>
      </c>
      <c r="AA52" s="82">
        <v>0</v>
      </c>
      <c r="AB52" s="81">
        <v>0</v>
      </c>
      <c r="AC52" s="82">
        <v>0</v>
      </c>
      <c r="AD52" s="82">
        <v>0</v>
      </c>
      <c r="AE52" s="82">
        <v>0</v>
      </c>
      <c r="AF52" s="82">
        <v>0</v>
      </c>
      <c r="AG52" s="82">
        <v>0</v>
      </c>
      <c r="AH52" s="81">
        <v>0</v>
      </c>
      <c r="AI52" s="82">
        <v>0</v>
      </c>
      <c r="AJ52" s="82">
        <v>0</v>
      </c>
      <c r="AK52" s="82">
        <v>0</v>
      </c>
      <c r="AL52" s="82">
        <v>0</v>
      </c>
      <c r="AM52" s="82">
        <v>0</v>
      </c>
      <c r="AN52" s="81">
        <v>0</v>
      </c>
      <c r="AO52" s="82">
        <v>0</v>
      </c>
      <c r="AP52" s="82">
        <v>0</v>
      </c>
      <c r="AQ52" s="82">
        <v>0</v>
      </c>
      <c r="AR52" s="82">
        <v>0</v>
      </c>
      <c r="AS52" s="82">
        <v>0</v>
      </c>
      <c r="AT52" s="81">
        <v>0</v>
      </c>
      <c r="AU52" s="82">
        <v>0</v>
      </c>
      <c r="AV52" s="82">
        <v>0</v>
      </c>
      <c r="AW52" s="82">
        <v>0</v>
      </c>
      <c r="AX52" s="82">
        <v>0</v>
      </c>
      <c r="AY52" s="82">
        <v>0</v>
      </c>
      <c r="AZ52" s="81">
        <v>0</v>
      </c>
      <c r="BA52" s="82">
        <v>0</v>
      </c>
      <c r="BB52" s="82">
        <v>0</v>
      </c>
      <c r="BC52" s="82">
        <v>0</v>
      </c>
      <c r="BD52" s="82">
        <v>0</v>
      </c>
      <c r="BE52" s="82">
        <v>0</v>
      </c>
      <c r="BF52" s="81">
        <v>0</v>
      </c>
      <c r="BG52" s="82">
        <v>0</v>
      </c>
      <c r="BH52" s="82">
        <v>0</v>
      </c>
      <c r="BI52" s="82">
        <v>0</v>
      </c>
      <c r="BJ52" s="82">
        <v>0</v>
      </c>
      <c r="BK52" s="82">
        <v>0</v>
      </c>
      <c r="BL52" s="81">
        <v>0</v>
      </c>
      <c r="BM52" s="82">
        <v>0</v>
      </c>
      <c r="BN52" s="82">
        <v>0</v>
      </c>
      <c r="BO52" s="82">
        <v>0</v>
      </c>
      <c r="BP52" s="82">
        <v>0</v>
      </c>
      <c r="BQ52" s="82">
        <v>0</v>
      </c>
      <c r="BR52" s="81">
        <v>0</v>
      </c>
      <c r="BS52" s="82">
        <v>0</v>
      </c>
      <c r="BT52" s="82">
        <v>0</v>
      </c>
      <c r="BU52" s="82">
        <v>0</v>
      </c>
      <c r="BV52" s="82">
        <v>0</v>
      </c>
      <c r="BW52" s="82">
        <v>0</v>
      </c>
      <c r="BX52" s="81">
        <v>0</v>
      </c>
      <c r="BY52" s="82">
        <v>0</v>
      </c>
      <c r="BZ52" s="82">
        <v>0</v>
      </c>
      <c r="CA52" s="82">
        <v>0</v>
      </c>
      <c r="CB52" s="82">
        <v>0</v>
      </c>
      <c r="CC52" s="82">
        <v>0</v>
      </c>
      <c r="CD52" s="81">
        <v>0</v>
      </c>
      <c r="CE52" s="82">
        <v>0</v>
      </c>
      <c r="CF52" s="82">
        <v>0</v>
      </c>
      <c r="CG52" s="82">
        <v>0</v>
      </c>
      <c r="CH52" s="82">
        <v>0</v>
      </c>
      <c r="CI52" s="82">
        <v>0</v>
      </c>
      <c r="CJ52" s="81">
        <v>0</v>
      </c>
      <c r="CK52" s="82">
        <v>0</v>
      </c>
      <c r="CL52" s="82">
        <v>0</v>
      </c>
      <c r="CM52" s="82">
        <v>0</v>
      </c>
      <c r="CN52" s="82">
        <v>0</v>
      </c>
      <c r="CO52" s="82">
        <v>0</v>
      </c>
      <c r="CP52" s="81">
        <v>0</v>
      </c>
      <c r="CQ52" s="82">
        <v>0</v>
      </c>
      <c r="CR52" s="82">
        <v>0</v>
      </c>
      <c r="CS52" s="82">
        <v>0</v>
      </c>
      <c r="CT52" s="82">
        <v>0</v>
      </c>
      <c r="CU52" s="82">
        <v>0</v>
      </c>
      <c r="CV52" s="81">
        <v>0</v>
      </c>
      <c r="CW52" s="82">
        <v>0</v>
      </c>
      <c r="CX52" s="82">
        <v>0</v>
      </c>
      <c r="CY52" s="82">
        <v>0</v>
      </c>
      <c r="CZ52" s="82">
        <v>0</v>
      </c>
      <c r="DA52" s="82">
        <v>0</v>
      </c>
      <c r="DB52" s="81">
        <v>0</v>
      </c>
      <c r="DC52" s="82">
        <v>0</v>
      </c>
      <c r="DD52" s="82">
        <v>0</v>
      </c>
      <c r="DE52" s="82">
        <v>0</v>
      </c>
      <c r="DF52" s="82">
        <v>0</v>
      </c>
      <c r="DG52" s="82">
        <v>0</v>
      </c>
      <c r="DH52" s="81">
        <v>0</v>
      </c>
      <c r="DI52" s="82">
        <v>0</v>
      </c>
      <c r="DJ52" s="82">
        <v>0</v>
      </c>
      <c r="DK52" s="82">
        <v>0</v>
      </c>
      <c r="DL52" s="82">
        <v>0</v>
      </c>
      <c r="DM52" s="82">
        <v>0</v>
      </c>
      <c r="DN52" s="81">
        <v>0</v>
      </c>
      <c r="DO52" s="82">
        <v>0</v>
      </c>
      <c r="DP52" s="82">
        <v>0</v>
      </c>
      <c r="DQ52" s="82">
        <v>0</v>
      </c>
      <c r="DR52" s="82">
        <v>0</v>
      </c>
      <c r="DS52" s="82">
        <v>0</v>
      </c>
      <c r="DT52" s="81">
        <v>0</v>
      </c>
      <c r="DU52" s="82">
        <v>0</v>
      </c>
      <c r="DV52" s="82">
        <v>0</v>
      </c>
      <c r="DW52" s="82">
        <v>0</v>
      </c>
      <c r="DX52" s="82">
        <v>0</v>
      </c>
      <c r="DY52" s="82">
        <v>0</v>
      </c>
      <c r="DZ52" s="81">
        <v>0</v>
      </c>
    </row>
    <row r="53" spans="1:130" s="69" customFormat="1" ht="12.75" x14ac:dyDescent="0.2">
      <c r="A53" s="120"/>
      <c r="B53" s="61" t="s">
        <v>224</v>
      </c>
      <c r="C53" s="80" t="s">
        <v>85</v>
      </c>
      <c r="D53" s="81">
        <v>0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81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1">
        <v>0</v>
      </c>
      <c r="Q53" s="82">
        <v>0</v>
      </c>
      <c r="R53" s="82">
        <v>0</v>
      </c>
      <c r="S53" s="82">
        <v>0</v>
      </c>
      <c r="T53" s="82">
        <v>0</v>
      </c>
      <c r="U53" s="82">
        <v>0</v>
      </c>
      <c r="V53" s="81">
        <v>0</v>
      </c>
      <c r="W53" s="82">
        <v>0</v>
      </c>
      <c r="X53" s="82">
        <v>0</v>
      </c>
      <c r="Y53" s="82">
        <v>0</v>
      </c>
      <c r="Z53" s="82">
        <v>0</v>
      </c>
      <c r="AA53" s="82">
        <v>0</v>
      </c>
      <c r="AB53" s="81">
        <v>0</v>
      </c>
      <c r="AC53" s="82">
        <v>0</v>
      </c>
      <c r="AD53" s="82">
        <v>0</v>
      </c>
      <c r="AE53" s="82">
        <v>0</v>
      </c>
      <c r="AF53" s="82">
        <v>0</v>
      </c>
      <c r="AG53" s="82">
        <v>0</v>
      </c>
      <c r="AH53" s="81">
        <v>0</v>
      </c>
      <c r="AI53" s="82">
        <v>0</v>
      </c>
      <c r="AJ53" s="82">
        <v>0</v>
      </c>
      <c r="AK53" s="82">
        <v>0</v>
      </c>
      <c r="AL53" s="82">
        <v>0</v>
      </c>
      <c r="AM53" s="82">
        <v>0</v>
      </c>
      <c r="AN53" s="81">
        <v>0</v>
      </c>
      <c r="AO53" s="82">
        <v>0</v>
      </c>
      <c r="AP53" s="82">
        <v>0</v>
      </c>
      <c r="AQ53" s="82">
        <v>0</v>
      </c>
      <c r="AR53" s="82">
        <v>0</v>
      </c>
      <c r="AS53" s="82">
        <v>0</v>
      </c>
      <c r="AT53" s="81">
        <v>0</v>
      </c>
      <c r="AU53" s="82">
        <v>0</v>
      </c>
      <c r="AV53" s="82">
        <v>0</v>
      </c>
      <c r="AW53" s="82">
        <v>0</v>
      </c>
      <c r="AX53" s="82">
        <v>0</v>
      </c>
      <c r="AY53" s="82">
        <v>0</v>
      </c>
      <c r="AZ53" s="81">
        <v>0</v>
      </c>
      <c r="BA53" s="82">
        <v>0</v>
      </c>
      <c r="BB53" s="82">
        <v>0</v>
      </c>
      <c r="BC53" s="82">
        <v>0</v>
      </c>
      <c r="BD53" s="82">
        <v>0</v>
      </c>
      <c r="BE53" s="82">
        <v>0</v>
      </c>
      <c r="BF53" s="81">
        <v>0</v>
      </c>
      <c r="BG53" s="82">
        <v>0</v>
      </c>
      <c r="BH53" s="82">
        <v>0</v>
      </c>
      <c r="BI53" s="82">
        <v>0</v>
      </c>
      <c r="BJ53" s="82">
        <v>0</v>
      </c>
      <c r="BK53" s="82">
        <v>0</v>
      </c>
      <c r="BL53" s="81">
        <v>0</v>
      </c>
      <c r="BM53" s="82">
        <v>0</v>
      </c>
      <c r="BN53" s="82">
        <v>0</v>
      </c>
      <c r="BO53" s="82">
        <v>0</v>
      </c>
      <c r="BP53" s="82">
        <v>0</v>
      </c>
      <c r="BQ53" s="82">
        <v>0</v>
      </c>
      <c r="BR53" s="81">
        <v>0</v>
      </c>
      <c r="BS53" s="82">
        <v>0</v>
      </c>
      <c r="BT53" s="82">
        <v>0</v>
      </c>
      <c r="BU53" s="82">
        <v>0</v>
      </c>
      <c r="BV53" s="82">
        <v>0</v>
      </c>
      <c r="BW53" s="82">
        <v>0</v>
      </c>
      <c r="BX53" s="81">
        <v>0</v>
      </c>
      <c r="BY53" s="82">
        <v>0</v>
      </c>
      <c r="BZ53" s="82">
        <v>0</v>
      </c>
      <c r="CA53" s="82">
        <v>0</v>
      </c>
      <c r="CB53" s="82">
        <v>0</v>
      </c>
      <c r="CC53" s="82">
        <v>0</v>
      </c>
      <c r="CD53" s="81">
        <v>0</v>
      </c>
      <c r="CE53" s="82">
        <v>0</v>
      </c>
      <c r="CF53" s="82">
        <v>0</v>
      </c>
      <c r="CG53" s="82">
        <v>0</v>
      </c>
      <c r="CH53" s="82">
        <v>0</v>
      </c>
      <c r="CI53" s="82">
        <v>0</v>
      </c>
      <c r="CJ53" s="81">
        <v>0</v>
      </c>
      <c r="CK53" s="82">
        <v>0</v>
      </c>
      <c r="CL53" s="82">
        <v>0</v>
      </c>
      <c r="CM53" s="82">
        <v>0</v>
      </c>
      <c r="CN53" s="82">
        <v>0</v>
      </c>
      <c r="CO53" s="82">
        <v>0</v>
      </c>
      <c r="CP53" s="81">
        <v>0</v>
      </c>
      <c r="CQ53" s="82">
        <v>0</v>
      </c>
      <c r="CR53" s="82">
        <v>0</v>
      </c>
      <c r="CS53" s="82">
        <v>0</v>
      </c>
      <c r="CT53" s="82">
        <v>0</v>
      </c>
      <c r="CU53" s="82">
        <v>0</v>
      </c>
      <c r="CV53" s="81">
        <v>0</v>
      </c>
      <c r="CW53" s="82">
        <v>0</v>
      </c>
      <c r="CX53" s="82">
        <v>0</v>
      </c>
      <c r="CY53" s="82">
        <v>0</v>
      </c>
      <c r="CZ53" s="82">
        <v>0</v>
      </c>
      <c r="DA53" s="82">
        <v>0</v>
      </c>
      <c r="DB53" s="81">
        <v>0</v>
      </c>
      <c r="DC53" s="82">
        <v>0</v>
      </c>
      <c r="DD53" s="82">
        <v>0</v>
      </c>
      <c r="DE53" s="82">
        <v>0</v>
      </c>
      <c r="DF53" s="82">
        <v>0</v>
      </c>
      <c r="DG53" s="82">
        <v>0</v>
      </c>
      <c r="DH53" s="81">
        <v>0</v>
      </c>
      <c r="DI53" s="82">
        <v>0</v>
      </c>
      <c r="DJ53" s="82">
        <v>0</v>
      </c>
      <c r="DK53" s="82">
        <v>0</v>
      </c>
      <c r="DL53" s="82">
        <v>0</v>
      </c>
      <c r="DM53" s="82">
        <v>0</v>
      </c>
      <c r="DN53" s="81">
        <v>0</v>
      </c>
      <c r="DO53" s="82">
        <v>0</v>
      </c>
      <c r="DP53" s="82">
        <v>0</v>
      </c>
      <c r="DQ53" s="82">
        <v>0</v>
      </c>
      <c r="DR53" s="82">
        <v>0</v>
      </c>
      <c r="DS53" s="82">
        <v>0</v>
      </c>
      <c r="DT53" s="81">
        <v>0</v>
      </c>
      <c r="DU53" s="82">
        <v>0</v>
      </c>
      <c r="DV53" s="82">
        <v>0</v>
      </c>
      <c r="DW53" s="82">
        <v>0</v>
      </c>
      <c r="DX53" s="82">
        <v>0</v>
      </c>
      <c r="DY53" s="82">
        <v>0</v>
      </c>
      <c r="DZ53" s="81">
        <v>0</v>
      </c>
    </row>
    <row r="54" spans="1:130" s="69" customFormat="1" ht="12.75" x14ac:dyDescent="0.2">
      <c r="A54" s="120"/>
      <c r="B54" s="61" t="s">
        <v>225</v>
      </c>
      <c r="C54" s="80" t="s">
        <v>86</v>
      </c>
      <c r="D54" s="81">
        <v>0</v>
      </c>
      <c r="E54" s="82">
        <v>0</v>
      </c>
      <c r="F54" s="82">
        <v>0</v>
      </c>
      <c r="G54" s="82">
        <v>0</v>
      </c>
      <c r="H54" s="82">
        <v>0</v>
      </c>
      <c r="I54" s="82">
        <v>0</v>
      </c>
      <c r="J54" s="81">
        <v>0</v>
      </c>
      <c r="K54" s="82">
        <v>0</v>
      </c>
      <c r="L54" s="82">
        <v>0</v>
      </c>
      <c r="M54" s="82">
        <v>0</v>
      </c>
      <c r="N54" s="82">
        <v>0</v>
      </c>
      <c r="O54" s="82">
        <v>0</v>
      </c>
      <c r="P54" s="81">
        <v>0</v>
      </c>
      <c r="Q54" s="82">
        <v>0</v>
      </c>
      <c r="R54" s="82">
        <v>0</v>
      </c>
      <c r="S54" s="82">
        <v>0</v>
      </c>
      <c r="T54" s="82">
        <v>0</v>
      </c>
      <c r="U54" s="82">
        <v>0</v>
      </c>
      <c r="V54" s="81">
        <v>0</v>
      </c>
      <c r="W54" s="82">
        <v>0</v>
      </c>
      <c r="X54" s="82">
        <v>0</v>
      </c>
      <c r="Y54" s="82">
        <v>0</v>
      </c>
      <c r="Z54" s="82">
        <v>0</v>
      </c>
      <c r="AA54" s="82">
        <v>0</v>
      </c>
      <c r="AB54" s="81">
        <v>0</v>
      </c>
      <c r="AC54" s="82">
        <v>0</v>
      </c>
      <c r="AD54" s="82">
        <v>0</v>
      </c>
      <c r="AE54" s="82">
        <v>0</v>
      </c>
      <c r="AF54" s="82">
        <v>0</v>
      </c>
      <c r="AG54" s="82">
        <v>0</v>
      </c>
      <c r="AH54" s="81">
        <v>0</v>
      </c>
      <c r="AI54" s="82">
        <v>0</v>
      </c>
      <c r="AJ54" s="82">
        <v>0</v>
      </c>
      <c r="AK54" s="82">
        <v>0</v>
      </c>
      <c r="AL54" s="82">
        <v>0</v>
      </c>
      <c r="AM54" s="82">
        <v>0</v>
      </c>
      <c r="AN54" s="81">
        <v>0</v>
      </c>
      <c r="AO54" s="82">
        <v>0</v>
      </c>
      <c r="AP54" s="82">
        <v>0</v>
      </c>
      <c r="AQ54" s="82">
        <v>0</v>
      </c>
      <c r="AR54" s="82">
        <v>0</v>
      </c>
      <c r="AS54" s="82">
        <v>0</v>
      </c>
      <c r="AT54" s="81">
        <v>0</v>
      </c>
      <c r="AU54" s="82">
        <v>0</v>
      </c>
      <c r="AV54" s="82">
        <v>0</v>
      </c>
      <c r="AW54" s="82">
        <v>0</v>
      </c>
      <c r="AX54" s="82">
        <v>0</v>
      </c>
      <c r="AY54" s="82">
        <v>0</v>
      </c>
      <c r="AZ54" s="81">
        <v>0</v>
      </c>
      <c r="BA54" s="82">
        <v>0</v>
      </c>
      <c r="BB54" s="82">
        <v>0</v>
      </c>
      <c r="BC54" s="82">
        <v>0</v>
      </c>
      <c r="BD54" s="82">
        <v>0</v>
      </c>
      <c r="BE54" s="82">
        <v>0</v>
      </c>
      <c r="BF54" s="81">
        <v>0</v>
      </c>
      <c r="BG54" s="82">
        <v>0</v>
      </c>
      <c r="BH54" s="82">
        <v>0</v>
      </c>
      <c r="BI54" s="82">
        <v>0</v>
      </c>
      <c r="BJ54" s="82">
        <v>0</v>
      </c>
      <c r="BK54" s="82">
        <v>0</v>
      </c>
      <c r="BL54" s="81">
        <v>0</v>
      </c>
      <c r="BM54" s="82">
        <v>0</v>
      </c>
      <c r="BN54" s="82">
        <v>0</v>
      </c>
      <c r="BO54" s="82">
        <v>0</v>
      </c>
      <c r="BP54" s="82">
        <v>0</v>
      </c>
      <c r="BQ54" s="82">
        <v>0</v>
      </c>
      <c r="BR54" s="81">
        <v>0</v>
      </c>
      <c r="BS54" s="82">
        <v>0</v>
      </c>
      <c r="BT54" s="82">
        <v>0</v>
      </c>
      <c r="BU54" s="82">
        <v>0</v>
      </c>
      <c r="BV54" s="82">
        <v>0</v>
      </c>
      <c r="BW54" s="82">
        <v>0</v>
      </c>
      <c r="BX54" s="81">
        <v>0</v>
      </c>
      <c r="BY54" s="82">
        <v>0</v>
      </c>
      <c r="BZ54" s="82">
        <v>0</v>
      </c>
      <c r="CA54" s="82">
        <v>0</v>
      </c>
      <c r="CB54" s="82">
        <v>0</v>
      </c>
      <c r="CC54" s="82">
        <v>0</v>
      </c>
      <c r="CD54" s="81">
        <v>0</v>
      </c>
      <c r="CE54" s="82">
        <v>0</v>
      </c>
      <c r="CF54" s="82">
        <v>0</v>
      </c>
      <c r="CG54" s="82">
        <v>0</v>
      </c>
      <c r="CH54" s="82">
        <v>0</v>
      </c>
      <c r="CI54" s="82">
        <v>0</v>
      </c>
      <c r="CJ54" s="81">
        <v>0</v>
      </c>
      <c r="CK54" s="82">
        <v>0</v>
      </c>
      <c r="CL54" s="82">
        <v>0</v>
      </c>
      <c r="CM54" s="82">
        <v>0</v>
      </c>
      <c r="CN54" s="82">
        <v>0</v>
      </c>
      <c r="CO54" s="82">
        <v>0</v>
      </c>
      <c r="CP54" s="81">
        <v>0</v>
      </c>
      <c r="CQ54" s="82">
        <v>0</v>
      </c>
      <c r="CR54" s="82">
        <v>0</v>
      </c>
      <c r="CS54" s="82">
        <v>0</v>
      </c>
      <c r="CT54" s="82">
        <v>0</v>
      </c>
      <c r="CU54" s="82">
        <v>0</v>
      </c>
      <c r="CV54" s="81">
        <v>0</v>
      </c>
      <c r="CW54" s="82">
        <v>0</v>
      </c>
      <c r="CX54" s="82">
        <v>0</v>
      </c>
      <c r="CY54" s="82">
        <v>0</v>
      </c>
      <c r="CZ54" s="82">
        <v>0</v>
      </c>
      <c r="DA54" s="82">
        <v>0</v>
      </c>
      <c r="DB54" s="81">
        <v>0</v>
      </c>
      <c r="DC54" s="82">
        <v>0</v>
      </c>
      <c r="DD54" s="82">
        <v>0</v>
      </c>
      <c r="DE54" s="82">
        <v>0</v>
      </c>
      <c r="DF54" s="82">
        <v>0</v>
      </c>
      <c r="DG54" s="82">
        <v>0</v>
      </c>
      <c r="DH54" s="81">
        <v>0</v>
      </c>
      <c r="DI54" s="82">
        <v>0</v>
      </c>
      <c r="DJ54" s="82">
        <v>0</v>
      </c>
      <c r="DK54" s="82">
        <v>0</v>
      </c>
      <c r="DL54" s="82">
        <v>0</v>
      </c>
      <c r="DM54" s="82">
        <v>0</v>
      </c>
      <c r="DN54" s="81">
        <v>0</v>
      </c>
      <c r="DO54" s="82">
        <v>0</v>
      </c>
      <c r="DP54" s="82">
        <v>0</v>
      </c>
      <c r="DQ54" s="82">
        <v>0</v>
      </c>
      <c r="DR54" s="82">
        <v>0</v>
      </c>
      <c r="DS54" s="82">
        <v>0</v>
      </c>
      <c r="DT54" s="81">
        <v>0</v>
      </c>
      <c r="DU54" s="82">
        <v>0</v>
      </c>
      <c r="DV54" s="82">
        <v>0</v>
      </c>
      <c r="DW54" s="82">
        <v>0</v>
      </c>
      <c r="DX54" s="82">
        <v>0</v>
      </c>
      <c r="DY54" s="82">
        <v>0</v>
      </c>
      <c r="DZ54" s="81">
        <v>0</v>
      </c>
    </row>
    <row r="55" spans="1:130" s="69" customFormat="1" ht="12.75" x14ac:dyDescent="0.2">
      <c r="A55" s="120"/>
      <c r="B55" s="58" t="s">
        <v>230</v>
      </c>
      <c r="C55" s="80" t="s">
        <v>87</v>
      </c>
      <c r="D55" s="81">
        <v>18447.406245003858</v>
      </c>
      <c r="E55" s="82">
        <v>-4219.1710945765208</v>
      </c>
      <c r="F55" s="82">
        <v>-4219.1710945765199</v>
      </c>
      <c r="G55" s="82">
        <v>0</v>
      </c>
      <c r="H55" s="82">
        <v>0</v>
      </c>
      <c r="I55" s="82">
        <v>0</v>
      </c>
      <c r="J55" s="81">
        <v>14228.235150427337</v>
      </c>
      <c r="K55" s="82">
        <v>-5357.7142610310539</v>
      </c>
      <c r="L55" s="82">
        <v>-5357.7142610310539</v>
      </c>
      <c r="M55" s="82">
        <v>0</v>
      </c>
      <c r="N55" s="82">
        <v>0</v>
      </c>
      <c r="O55" s="82">
        <v>0</v>
      </c>
      <c r="P55" s="81">
        <v>8870.5208893962827</v>
      </c>
      <c r="Q55" s="82">
        <v>-1844.0527925137933</v>
      </c>
      <c r="R55" s="82">
        <v>-860</v>
      </c>
      <c r="S55" s="82">
        <v>0</v>
      </c>
      <c r="T55" s="82">
        <v>-1022.8754125768075</v>
      </c>
      <c r="U55" s="82">
        <v>38.822620063014256</v>
      </c>
      <c r="V55" s="81">
        <v>9025.1720622799276</v>
      </c>
      <c r="W55" s="82">
        <v>0</v>
      </c>
      <c r="X55" s="82">
        <v>-20</v>
      </c>
      <c r="Y55" s="82">
        <v>0</v>
      </c>
      <c r="Z55" s="82">
        <v>-159.49507513468592</v>
      </c>
      <c r="AA55" s="82">
        <v>0</v>
      </c>
      <c r="AB55" s="81">
        <v>8845.6769871452416</v>
      </c>
      <c r="AC55" s="82">
        <v>12757.061916676414</v>
      </c>
      <c r="AD55" s="82">
        <v>20</v>
      </c>
      <c r="AE55" s="82">
        <v>0</v>
      </c>
      <c r="AF55" s="82">
        <v>12777.061916676414</v>
      </c>
      <c r="AG55" s="82">
        <v>0</v>
      </c>
      <c r="AH55" s="81">
        <v>21602.738903821657</v>
      </c>
      <c r="AI55" s="82">
        <v>63.35159518373149</v>
      </c>
      <c r="AJ55" s="82">
        <v>0</v>
      </c>
      <c r="AK55" s="82">
        <v>0</v>
      </c>
      <c r="AL55" s="82">
        <v>339.7793224708135</v>
      </c>
      <c r="AM55" s="82">
        <v>-276.42772728708201</v>
      </c>
      <c r="AN55" s="81">
        <v>21666.09049900539</v>
      </c>
      <c r="AO55" s="82">
        <v>-811.66075115853619</v>
      </c>
      <c r="AP55" s="82">
        <v>0</v>
      </c>
      <c r="AQ55" s="82">
        <v>0</v>
      </c>
      <c r="AR55" s="82">
        <v>0</v>
      </c>
      <c r="AS55" s="82">
        <v>-811.66075115853619</v>
      </c>
      <c r="AT55" s="81">
        <v>20854.429747846851</v>
      </c>
      <c r="AU55" s="82">
        <v>-5921.1059944340059</v>
      </c>
      <c r="AV55" s="82">
        <v>940</v>
      </c>
      <c r="AW55" s="82">
        <v>0</v>
      </c>
      <c r="AX55" s="82">
        <v>-5005.8686808985176</v>
      </c>
      <c r="AY55" s="82">
        <v>24.762686464511699</v>
      </c>
      <c r="AZ55" s="81">
        <v>14933.323753412848</v>
      </c>
      <c r="BA55" s="82">
        <v>-170.26288779369634</v>
      </c>
      <c r="BB55" s="82">
        <v>0</v>
      </c>
      <c r="BC55" s="82">
        <v>0</v>
      </c>
      <c r="BD55" s="82">
        <v>0</v>
      </c>
      <c r="BE55" s="82">
        <v>-170.26288779369634</v>
      </c>
      <c r="BF55" s="81">
        <v>14763.060865619151</v>
      </c>
      <c r="BG55" s="82">
        <v>-308.03705475320925</v>
      </c>
      <c r="BH55" s="82">
        <v>6.2625138047101059</v>
      </c>
      <c r="BI55" s="82">
        <v>0</v>
      </c>
      <c r="BJ55" s="82">
        <v>64.214528954351991</v>
      </c>
      <c r="BK55" s="82">
        <v>-365.98906990285116</v>
      </c>
      <c r="BL55" s="81">
        <v>14455.023810865943</v>
      </c>
      <c r="BM55" s="82">
        <v>-1071.5525652481301</v>
      </c>
      <c r="BN55" s="82">
        <v>3.5500000000000003</v>
      </c>
      <c r="BO55" s="82">
        <v>0</v>
      </c>
      <c r="BP55" s="82">
        <v>684.22081640833676</v>
      </c>
      <c r="BQ55" s="82">
        <v>-1752.2233816564669</v>
      </c>
      <c r="BR55" s="81">
        <v>13383.4680245129</v>
      </c>
      <c r="BS55" s="82">
        <v>-11392.683469560487</v>
      </c>
      <c r="BT55" s="82">
        <v>0</v>
      </c>
      <c r="BU55" s="82">
        <v>0</v>
      </c>
      <c r="BV55" s="82">
        <v>-11383.470000000001</v>
      </c>
      <c r="BW55" s="82">
        <v>-9.2134695604859189</v>
      </c>
      <c r="BX55" s="81">
        <v>1990.7865304395141</v>
      </c>
      <c r="BY55" s="82">
        <v>-143.44509630619859</v>
      </c>
      <c r="BZ55" s="82">
        <v>0</v>
      </c>
      <c r="CA55" s="82">
        <v>0</v>
      </c>
      <c r="CB55" s="82">
        <v>0</v>
      </c>
      <c r="CC55" s="82">
        <v>-143.44509630619859</v>
      </c>
      <c r="CD55" s="81">
        <v>1847.3414341333155</v>
      </c>
      <c r="CE55" s="82">
        <v>2207.2088002793389</v>
      </c>
      <c r="CF55" s="82">
        <v>-2271.8460803072398</v>
      </c>
      <c r="CG55" s="82">
        <v>0</v>
      </c>
      <c r="CH55" s="82">
        <v>0</v>
      </c>
      <c r="CI55" s="82">
        <v>-64.637280027900943</v>
      </c>
      <c r="CJ55" s="81">
        <v>4054.5502344126539</v>
      </c>
      <c r="CK55" s="82">
        <v>44970.655756883229</v>
      </c>
      <c r="CL55" s="82">
        <v>-44986.47481069537</v>
      </c>
      <c r="CM55" s="82">
        <v>0</v>
      </c>
      <c r="CN55" s="82">
        <v>0</v>
      </c>
      <c r="CO55" s="82">
        <v>-15.819053812142055</v>
      </c>
      <c r="CP55" s="81">
        <v>49025.205991295887</v>
      </c>
      <c r="CQ55" s="82">
        <v>-212.00634237649649</v>
      </c>
      <c r="CR55" s="82">
        <v>115.83497766954605</v>
      </c>
      <c r="CS55" s="82">
        <v>0</v>
      </c>
      <c r="CT55" s="82">
        <v>0</v>
      </c>
      <c r="CU55" s="82">
        <v>-96.171364706950442</v>
      </c>
      <c r="CV55" s="81">
        <v>48813.199648919384</v>
      </c>
      <c r="CW55" s="82">
        <v>713.53095397318407</v>
      </c>
      <c r="CX55" s="82">
        <v>-488.49963999999699</v>
      </c>
      <c r="CY55" s="82">
        <v>0</v>
      </c>
      <c r="CZ55" s="82">
        <v>0</v>
      </c>
      <c r="DA55" s="82">
        <v>225.03131397318703</v>
      </c>
      <c r="DB55" s="81">
        <v>49526.730602892567</v>
      </c>
      <c r="DC55" s="82">
        <v>601.15403673910942</v>
      </c>
      <c r="DD55" s="82">
        <v>-516.18088149067137</v>
      </c>
      <c r="DE55" s="82">
        <v>0</v>
      </c>
      <c r="DF55" s="82">
        <v>29.773798509331172</v>
      </c>
      <c r="DG55" s="82">
        <v>55.199356739106804</v>
      </c>
      <c r="DH55" s="81">
        <v>50127.88463963168</v>
      </c>
      <c r="DI55" s="82">
        <v>413.01680050966218</v>
      </c>
      <c r="DJ55" s="82">
        <v>-504.8178215490363</v>
      </c>
      <c r="DK55" s="82">
        <v>0</v>
      </c>
      <c r="DL55" s="82">
        <v>-91.801021039374177</v>
      </c>
      <c r="DM55" s="82">
        <v>0</v>
      </c>
      <c r="DN55" s="81">
        <v>50540.901440141337</v>
      </c>
      <c r="DO55" s="82">
        <v>324.55194049753442</v>
      </c>
      <c r="DP55" s="82">
        <v>-515.99187999999799</v>
      </c>
      <c r="DQ55" s="82">
        <v>0</v>
      </c>
      <c r="DR55" s="82">
        <v>0</v>
      </c>
      <c r="DS55" s="82">
        <v>-191.43993950246357</v>
      </c>
      <c r="DT55" s="81">
        <v>50865.453380638879</v>
      </c>
      <c r="DU55" s="82">
        <v>11705.165549999905</v>
      </c>
      <c r="DV55" s="82">
        <v>-11705.165549999903</v>
      </c>
      <c r="DW55" s="82">
        <v>0</v>
      </c>
      <c r="DX55" s="82">
        <v>0</v>
      </c>
      <c r="DY55" s="82">
        <v>0</v>
      </c>
      <c r="DZ55" s="81">
        <v>62570.570490638776</v>
      </c>
    </row>
    <row r="56" spans="1:130" s="69" customFormat="1" ht="12.75" x14ac:dyDescent="0.2">
      <c r="A56" s="120"/>
      <c r="B56" s="61" t="s">
        <v>224</v>
      </c>
      <c r="C56" s="80" t="s">
        <v>88</v>
      </c>
      <c r="D56" s="81">
        <v>0</v>
      </c>
      <c r="E56" s="82">
        <v>0</v>
      </c>
      <c r="F56" s="82">
        <v>0</v>
      </c>
      <c r="G56" s="82">
        <v>0</v>
      </c>
      <c r="H56" s="82">
        <v>0</v>
      </c>
      <c r="I56" s="82">
        <v>0</v>
      </c>
      <c r="J56" s="81">
        <v>0</v>
      </c>
      <c r="K56" s="82">
        <v>0</v>
      </c>
      <c r="L56" s="82">
        <v>0</v>
      </c>
      <c r="M56" s="82">
        <v>0</v>
      </c>
      <c r="N56" s="82">
        <v>0</v>
      </c>
      <c r="O56" s="82">
        <v>0</v>
      </c>
      <c r="P56" s="81">
        <v>0</v>
      </c>
      <c r="Q56" s="82">
        <v>0</v>
      </c>
      <c r="R56" s="82">
        <v>0</v>
      </c>
      <c r="S56" s="82">
        <v>0</v>
      </c>
      <c r="T56" s="82">
        <v>0</v>
      </c>
      <c r="U56" s="82">
        <v>0</v>
      </c>
      <c r="V56" s="81">
        <v>0</v>
      </c>
      <c r="W56" s="82">
        <v>0</v>
      </c>
      <c r="X56" s="82">
        <v>0</v>
      </c>
      <c r="Y56" s="82">
        <v>0</v>
      </c>
      <c r="Z56" s="82">
        <v>0</v>
      </c>
      <c r="AA56" s="82">
        <v>0</v>
      </c>
      <c r="AB56" s="81">
        <v>0</v>
      </c>
      <c r="AC56" s="82">
        <v>0</v>
      </c>
      <c r="AD56" s="82">
        <v>0</v>
      </c>
      <c r="AE56" s="82">
        <v>0</v>
      </c>
      <c r="AF56" s="82">
        <v>0</v>
      </c>
      <c r="AG56" s="82">
        <v>0</v>
      </c>
      <c r="AH56" s="81">
        <v>0</v>
      </c>
      <c r="AI56" s="82">
        <v>0</v>
      </c>
      <c r="AJ56" s="82">
        <v>0</v>
      </c>
      <c r="AK56" s="82">
        <v>0</v>
      </c>
      <c r="AL56" s="82">
        <v>0</v>
      </c>
      <c r="AM56" s="82">
        <v>0</v>
      </c>
      <c r="AN56" s="81">
        <v>0</v>
      </c>
      <c r="AO56" s="82">
        <v>0</v>
      </c>
      <c r="AP56" s="82">
        <v>0</v>
      </c>
      <c r="AQ56" s="82">
        <v>0</v>
      </c>
      <c r="AR56" s="82">
        <v>0</v>
      </c>
      <c r="AS56" s="82">
        <v>0</v>
      </c>
      <c r="AT56" s="81">
        <v>0</v>
      </c>
      <c r="AU56" s="82">
        <v>0</v>
      </c>
      <c r="AV56" s="82">
        <v>0</v>
      </c>
      <c r="AW56" s="82">
        <v>0</v>
      </c>
      <c r="AX56" s="82">
        <v>0</v>
      </c>
      <c r="AY56" s="82">
        <v>0</v>
      </c>
      <c r="AZ56" s="81">
        <v>0</v>
      </c>
      <c r="BA56" s="82">
        <v>0</v>
      </c>
      <c r="BB56" s="82">
        <v>0</v>
      </c>
      <c r="BC56" s="82">
        <v>0</v>
      </c>
      <c r="BD56" s="82">
        <v>0</v>
      </c>
      <c r="BE56" s="82">
        <v>0</v>
      </c>
      <c r="BF56" s="81">
        <v>0</v>
      </c>
      <c r="BG56" s="82">
        <v>0</v>
      </c>
      <c r="BH56" s="82">
        <v>0</v>
      </c>
      <c r="BI56" s="82">
        <v>0</v>
      </c>
      <c r="BJ56" s="82">
        <v>0</v>
      </c>
      <c r="BK56" s="82">
        <v>0</v>
      </c>
      <c r="BL56" s="81">
        <v>0</v>
      </c>
      <c r="BM56" s="82">
        <v>0</v>
      </c>
      <c r="BN56" s="82">
        <v>0</v>
      </c>
      <c r="BO56" s="82">
        <v>0</v>
      </c>
      <c r="BP56" s="82">
        <v>0</v>
      </c>
      <c r="BQ56" s="82">
        <v>0</v>
      </c>
      <c r="BR56" s="81">
        <v>0</v>
      </c>
      <c r="BS56" s="82">
        <v>0</v>
      </c>
      <c r="BT56" s="82">
        <v>0</v>
      </c>
      <c r="BU56" s="82">
        <v>0</v>
      </c>
      <c r="BV56" s="82">
        <v>0</v>
      </c>
      <c r="BW56" s="82">
        <v>0</v>
      </c>
      <c r="BX56" s="81">
        <v>0</v>
      </c>
      <c r="BY56" s="82">
        <v>0</v>
      </c>
      <c r="BZ56" s="82">
        <v>0</v>
      </c>
      <c r="CA56" s="82">
        <v>0</v>
      </c>
      <c r="CB56" s="82">
        <v>0</v>
      </c>
      <c r="CC56" s="82">
        <v>0</v>
      </c>
      <c r="CD56" s="81">
        <v>0</v>
      </c>
      <c r="CE56" s="82">
        <v>0</v>
      </c>
      <c r="CF56" s="82">
        <v>0</v>
      </c>
      <c r="CG56" s="82">
        <v>0</v>
      </c>
      <c r="CH56" s="82">
        <v>0</v>
      </c>
      <c r="CI56" s="82">
        <v>0</v>
      </c>
      <c r="CJ56" s="81">
        <v>0</v>
      </c>
      <c r="CK56" s="82">
        <v>44991.6256141294</v>
      </c>
      <c r="CL56" s="82">
        <v>-44991.6256141294</v>
      </c>
      <c r="CM56" s="82">
        <v>0</v>
      </c>
      <c r="CN56" s="82">
        <v>0</v>
      </c>
      <c r="CO56" s="82">
        <v>0</v>
      </c>
      <c r="CP56" s="81">
        <v>44991.6256141294</v>
      </c>
      <c r="CQ56" s="82">
        <v>0</v>
      </c>
      <c r="CR56" s="82">
        <v>0</v>
      </c>
      <c r="CS56" s="82">
        <v>0</v>
      </c>
      <c r="CT56" s="82">
        <v>0</v>
      </c>
      <c r="CU56" s="82">
        <v>0</v>
      </c>
      <c r="CV56" s="81">
        <v>44991.6256141294</v>
      </c>
      <c r="CW56" s="82">
        <v>488.49963999999699</v>
      </c>
      <c r="CX56" s="82">
        <v>-488.49963999999699</v>
      </c>
      <c r="CY56" s="82">
        <v>0</v>
      </c>
      <c r="CZ56" s="82">
        <v>0</v>
      </c>
      <c r="DA56" s="82">
        <v>0</v>
      </c>
      <c r="DB56" s="81">
        <v>45480.125254129394</v>
      </c>
      <c r="DC56" s="82">
        <v>510.45468000000255</v>
      </c>
      <c r="DD56" s="82">
        <v>-510.45468000000255</v>
      </c>
      <c r="DE56" s="82">
        <v>0</v>
      </c>
      <c r="DF56" s="82">
        <v>0</v>
      </c>
      <c r="DG56" s="82">
        <v>0</v>
      </c>
      <c r="DH56" s="81">
        <v>45990.579934129397</v>
      </c>
      <c r="DI56" s="82">
        <v>504.96591999999509</v>
      </c>
      <c r="DJ56" s="82">
        <v>-504.96591999999509</v>
      </c>
      <c r="DK56" s="82">
        <v>0</v>
      </c>
      <c r="DL56" s="82">
        <v>0</v>
      </c>
      <c r="DM56" s="82">
        <v>0</v>
      </c>
      <c r="DN56" s="81">
        <v>46495.545854129392</v>
      </c>
      <c r="DO56" s="82">
        <v>515.99187999999799</v>
      </c>
      <c r="DP56" s="82">
        <v>-515.99187999999799</v>
      </c>
      <c r="DQ56" s="82">
        <v>0</v>
      </c>
      <c r="DR56" s="82">
        <v>0</v>
      </c>
      <c r="DS56" s="82">
        <v>0</v>
      </c>
      <c r="DT56" s="81">
        <v>47011.537734129393</v>
      </c>
      <c r="DU56" s="82">
        <v>0</v>
      </c>
      <c r="DV56" s="82">
        <v>0</v>
      </c>
      <c r="DW56" s="82">
        <v>0</v>
      </c>
      <c r="DX56" s="82">
        <v>0</v>
      </c>
      <c r="DY56" s="82">
        <v>0</v>
      </c>
      <c r="DZ56" s="81">
        <v>47011.489294129387</v>
      </c>
    </row>
    <row r="57" spans="1:130" s="69" customFormat="1" ht="12.75" x14ac:dyDescent="0.2">
      <c r="A57" s="120"/>
      <c r="B57" s="61" t="s">
        <v>225</v>
      </c>
      <c r="C57" s="80" t="s">
        <v>89</v>
      </c>
      <c r="D57" s="81">
        <v>18447.406245003858</v>
      </c>
      <c r="E57" s="82">
        <v>-4219.1710945765208</v>
      </c>
      <c r="F57" s="82">
        <v>-4219.1710945765199</v>
      </c>
      <c r="G57" s="82">
        <v>0</v>
      </c>
      <c r="H57" s="82">
        <v>0</v>
      </c>
      <c r="I57" s="82">
        <v>0</v>
      </c>
      <c r="J57" s="81">
        <v>14228.235150427337</v>
      </c>
      <c r="K57" s="82">
        <v>-5357.7142610310539</v>
      </c>
      <c r="L57" s="82">
        <v>-5357.7142610310539</v>
      </c>
      <c r="M57" s="82">
        <v>0</v>
      </c>
      <c r="N57" s="82">
        <v>0</v>
      </c>
      <c r="O57" s="82">
        <v>0</v>
      </c>
      <c r="P57" s="81">
        <v>8870.5208893962827</v>
      </c>
      <c r="Q57" s="82">
        <v>-1844.0527925137933</v>
      </c>
      <c r="R57" s="82">
        <v>-860</v>
      </c>
      <c r="S57" s="82">
        <v>0</v>
      </c>
      <c r="T57" s="82">
        <v>-1022.8754125768075</v>
      </c>
      <c r="U57" s="82">
        <v>38.822620063014256</v>
      </c>
      <c r="V57" s="81">
        <v>9025.1720622799276</v>
      </c>
      <c r="W57" s="82">
        <v>0</v>
      </c>
      <c r="X57" s="82">
        <v>-20</v>
      </c>
      <c r="Y57" s="82">
        <v>0</v>
      </c>
      <c r="Z57" s="82">
        <v>-159.49507513468592</v>
      </c>
      <c r="AA57" s="82">
        <v>0</v>
      </c>
      <c r="AB57" s="81">
        <v>8845.6769871452416</v>
      </c>
      <c r="AC57" s="82">
        <v>12757.061916676414</v>
      </c>
      <c r="AD57" s="82">
        <v>20</v>
      </c>
      <c r="AE57" s="82">
        <v>0</v>
      </c>
      <c r="AF57" s="82">
        <v>12777.061916676414</v>
      </c>
      <c r="AG57" s="82">
        <v>0</v>
      </c>
      <c r="AH57" s="81">
        <v>21602.738903821657</v>
      </c>
      <c r="AI57" s="82">
        <v>63.35159518373149</v>
      </c>
      <c r="AJ57" s="82">
        <v>0</v>
      </c>
      <c r="AK57" s="82">
        <v>0</v>
      </c>
      <c r="AL57" s="82">
        <v>339.7793224708135</v>
      </c>
      <c r="AM57" s="82">
        <v>-276.42772728708201</v>
      </c>
      <c r="AN57" s="81">
        <v>21666.09049900539</v>
      </c>
      <c r="AO57" s="82">
        <v>-811.66075115853619</v>
      </c>
      <c r="AP57" s="82">
        <v>0</v>
      </c>
      <c r="AQ57" s="82">
        <v>0</v>
      </c>
      <c r="AR57" s="82">
        <v>0</v>
      </c>
      <c r="AS57" s="82">
        <v>-811.66075115853619</v>
      </c>
      <c r="AT57" s="81">
        <v>20854.429747846851</v>
      </c>
      <c r="AU57" s="82">
        <v>-5921.1059944340059</v>
      </c>
      <c r="AV57" s="82">
        <v>940</v>
      </c>
      <c r="AW57" s="82">
        <v>0</v>
      </c>
      <c r="AX57" s="82">
        <v>-5005.8686808985176</v>
      </c>
      <c r="AY57" s="82">
        <v>24.762686464511699</v>
      </c>
      <c r="AZ57" s="81">
        <v>14933.323753412848</v>
      </c>
      <c r="BA57" s="82">
        <v>-170.26288779369634</v>
      </c>
      <c r="BB57" s="82">
        <v>0</v>
      </c>
      <c r="BC57" s="82">
        <v>0</v>
      </c>
      <c r="BD57" s="82">
        <v>0</v>
      </c>
      <c r="BE57" s="82">
        <v>-170.26288779369634</v>
      </c>
      <c r="BF57" s="81">
        <v>14763.060865619151</v>
      </c>
      <c r="BG57" s="82">
        <v>-308.03705475320925</v>
      </c>
      <c r="BH57" s="82">
        <v>6.2625138047101059</v>
      </c>
      <c r="BI57" s="82">
        <v>0</v>
      </c>
      <c r="BJ57" s="82">
        <v>64.214528954351991</v>
      </c>
      <c r="BK57" s="82">
        <v>-365.98906990285116</v>
      </c>
      <c r="BL57" s="81">
        <v>14455.023810865943</v>
      </c>
      <c r="BM57" s="82">
        <v>-1071.5525652481301</v>
      </c>
      <c r="BN57" s="82">
        <v>3.5500000000000003</v>
      </c>
      <c r="BO57" s="82">
        <v>0</v>
      </c>
      <c r="BP57" s="82">
        <v>684.22081640833676</v>
      </c>
      <c r="BQ57" s="82">
        <v>-1752.2233816564669</v>
      </c>
      <c r="BR57" s="81">
        <v>13383.4680245129</v>
      </c>
      <c r="BS57" s="82">
        <v>-11392.683469560487</v>
      </c>
      <c r="BT57" s="82">
        <v>0</v>
      </c>
      <c r="BU57" s="82">
        <v>0</v>
      </c>
      <c r="BV57" s="82">
        <v>-11383.470000000001</v>
      </c>
      <c r="BW57" s="82">
        <v>-9.2134695604859189</v>
      </c>
      <c r="BX57" s="81">
        <v>1990.7865304395141</v>
      </c>
      <c r="BY57" s="82">
        <v>-143.44509630619859</v>
      </c>
      <c r="BZ57" s="82">
        <v>0</v>
      </c>
      <c r="CA57" s="82">
        <v>0</v>
      </c>
      <c r="CB57" s="82">
        <v>0</v>
      </c>
      <c r="CC57" s="82">
        <v>-143.44509630619859</v>
      </c>
      <c r="CD57" s="81">
        <v>1847.3414341333155</v>
      </c>
      <c r="CE57" s="82">
        <v>2207.2088002793389</v>
      </c>
      <c r="CF57" s="82">
        <v>-2271.8460803072398</v>
      </c>
      <c r="CG57" s="82">
        <v>0</v>
      </c>
      <c r="CH57" s="82">
        <v>0</v>
      </c>
      <c r="CI57" s="82">
        <v>-64.637280027900943</v>
      </c>
      <c r="CJ57" s="81">
        <v>4054.5502344126539</v>
      </c>
      <c r="CK57" s="82">
        <v>-20.969857246170218</v>
      </c>
      <c r="CL57" s="82">
        <v>5.1508034340281625</v>
      </c>
      <c r="CM57" s="82">
        <v>0</v>
      </c>
      <c r="CN57" s="82">
        <v>0</v>
      </c>
      <c r="CO57" s="82">
        <v>-15.819053812142055</v>
      </c>
      <c r="CP57" s="81">
        <v>4033.5803771664837</v>
      </c>
      <c r="CQ57" s="82">
        <v>-212.00634237649649</v>
      </c>
      <c r="CR57" s="82">
        <v>115.83497766954605</v>
      </c>
      <c r="CS57" s="82">
        <v>0</v>
      </c>
      <c r="CT57" s="82">
        <v>0</v>
      </c>
      <c r="CU57" s="82">
        <v>-96.171364706950442</v>
      </c>
      <c r="CV57" s="81">
        <v>3821.5740347899873</v>
      </c>
      <c r="CW57" s="82">
        <v>225.03131397318703</v>
      </c>
      <c r="CX57" s="82">
        <v>0</v>
      </c>
      <c r="CY57" s="82">
        <v>0</v>
      </c>
      <c r="CZ57" s="82">
        <v>0</v>
      </c>
      <c r="DA57" s="82">
        <v>225.03131397318703</v>
      </c>
      <c r="DB57" s="81">
        <v>4046.6053487631743</v>
      </c>
      <c r="DC57" s="82">
        <v>90.699356739106804</v>
      </c>
      <c r="DD57" s="82">
        <v>-5.7262014906688261</v>
      </c>
      <c r="DE57" s="82">
        <v>0</v>
      </c>
      <c r="DF57" s="82">
        <v>29.773798509331172</v>
      </c>
      <c r="DG57" s="82">
        <v>55.199356739106804</v>
      </c>
      <c r="DH57" s="81">
        <v>4137.3047055022807</v>
      </c>
      <c r="DI57" s="82">
        <v>-91.949119490332947</v>
      </c>
      <c r="DJ57" s="82">
        <v>0.14809845095879076</v>
      </c>
      <c r="DK57" s="82">
        <v>0</v>
      </c>
      <c r="DL57" s="82">
        <v>-91.801021039374177</v>
      </c>
      <c r="DM57" s="82">
        <v>0</v>
      </c>
      <c r="DN57" s="81">
        <v>4045.3555860119477</v>
      </c>
      <c r="DO57" s="82">
        <v>-191.43993950246357</v>
      </c>
      <c r="DP57" s="82">
        <v>0</v>
      </c>
      <c r="DQ57" s="82">
        <v>0</v>
      </c>
      <c r="DR57" s="82">
        <v>0</v>
      </c>
      <c r="DS57" s="82">
        <v>-191.43993950246357</v>
      </c>
      <c r="DT57" s="81">
        <v>3853.9156465094843</v>
      </c>
      <c r="DU57" s="82">
        <v>11705.165549999905</v>
      </c>
      <c r="DV57" s="82">
        <v>-11705.165549999903</v>
      </c>
      <c r="DW57" s="82">
        <v>0</v>
      </c>
      <c r="DX57" s="82">
        <v>0</v>
      </c>
      <c r="DY57" s="82">
        <v>0</v>
      </c>
      <c r="DZ57" s="81">
        <v>15559.081196509389</v>
      </c>
    </row>
    <row r="58" spans="1:130" s="69" customFormat="1" ht="12.75" x14ac:dyDescent="0.2">
      <c r="A58" s="120"/>
      <c r="B58" s="58" t="s">
        <v>231</v>
      </c>
      <c r="C58" s="80" t="s">
        <v>90</v>
      </c>
      <c r="D58" s="81">
        <v>0</v>
      </c>
      <c r="E58" s="82">
        <v>0</v>
      </c>
      <c r="F58" s="82">
        <v>0</v>
      </c>
      <c r="G58" s="82">
        <v>0</v>
      </c>
      <c r="H58" s="82">
        <v>0</v>
      </c>
      <c r="I58" s="82">
        <v>0</v>
      </c>
      <c r="J58" s="81">
        <v>0</v>
      </c>
      <c r="K58" s="82">
        <v>0</v>
      </c>
      <c r="L58" s="82">
        <v>0</v>
      </c>
      <c r="M58" s="82">
        <v>0</v>
      </c>
      <c r="N58" s="82">
        <v>0</v>
      </c>
      <c r="O58" s="82">
        <v>0</v>
      </c>
      <c r="P58" s="81">
        <v>0</v>
      </c>
      <c r="Q58" s="82">
        <v>0</v>
      </c>
      <c r="R58" s="82">
        <v>0</v>
      </c>
      <c r="S58" s="82">
        <v>0</v>
      </c>
      <c r="T58" s="82">
        <v>0</v>
      </c>
      <c r="U58" s="82">
        <v>0</v>
      </c>
      <c r="V58" s="81">
        <v>0</v>
      </c>
      <c r="W58" s="82">
        <v>0</v>
      </c>
      <c r="X58" s="82">
        <v>0</v>
      </c>
      <c r="Y58" s="82">
        <v>0</v>
      </c>
      <c r="Z58" s="82">
        <v>0</v>
      </c>
      <c r="AA58" s="82">
        <v>0</v>
      </c>
      <c r="AB58" s="81">
        <v>0</v>
      </c>
      <c r="AC58" s="82">
        <v>-1.8189894035458565E-12</v>
      </c>
      <c r="AD58" s="82">
        <v>11378.920000000002</v>
      </c>
      <c r="AE58" s="82">
        <v>0</v>
      </c>
      <c r="AF58" s="82">
        <v>11378.92</v>
      </c>
      <c r="AG58" s="82">
        <v>0</v>
      </c>
      <c r="AH58" s="81">
        <v>-1.8189894035458565E-12</v>
      </c>
      <c r="AI58" s="82">
        <v>-1.8189894035458565E-12</v>
      </c>
      <c r="AJ58" s="82">
        <v>11747.556330000001</v>
      </c>
      <c r="AK58" s="82">
        <v>0</v>
      </c>
      <c r="AL58" s="82">
        <v>11747.556329999999</v>
      </c>
      <c r="AM58" s="82">
        <v>0</v>
      </c>
      <c r="AN58" s="81">
        <v>-3.637978807091713E-12</v>
      </c>
      <c r="AO58" s="82">
        <v>25.189999999999941</v>
      </c>
      <c r="AP58" s="82">
        <v>-25.189999999999941</v>
      </c>
      <c r="AQ58" s="82">
        <v>0</v>
      </c>
      <c r="AR58" s="82">
        <v>0</v>
      </c>
      <c r="AS58" s="82">
        <v>0</v>
      </c>
      <c r="AT58" s="81">
        <v>25.189999999996303</v>
      </c>
      <c r="AU58" s="82">
        <v>0</v>
      </c>
      <c r="AV58" s="82">
        <v>-68.311000000000007</v>
      </c>
      <c r="AW58" s="82">
        <v>0</v>
      </c>
      <c r="AX58" s="82">
        <v>104.654</v>
      </c>
      <c r="AY58" s="82">
        <v>0</v>
      </c>
      <c r="AZ58" s="81">
        <v>25.189999999996303</v>
      </c>
      <c r="BA58" s="82">
        <v>534</v>
      </c>
      <c r="BB58" s="82">
        <v>-496.49999999999989</v>
      </c>
      <c r="BC58" s="82">
        <v>0</v>
      </c>
      <c r="BD58" s="82">
        <v>37.500000000000114</v>
      </c>
      <c r="BE58" s="82">
        <v>0</v>
      </c>
      <c r="BF58" s="81">
        <v>559.1899999999963</v>
      </c>
      <c r="BG58" s="82">
        <v>2627.5335500000001</v>
      </c>
      <c r="BH58" s="82">
        <v>-2627.5335500000001</v>
      </c>
      <c r="BI58" s="82">
        <v>0</v>
      </c>
      <c r="BJ58" s="82">
        <v>0</v>
      </c>
      <c r="BK58" s="82">
        <v>0</v>
      </c>
      <c r="BL58" s="81">
        <v>3186.7235499999965</v>
      </c>
      <c r="BM58" s="82">
        <v>598.14300000000003</v>
      </c>
      <c r="BN58" s="82">
        <v>-598.14300000000003</v>
      </c>
      <c r="BO58" s="82">
        <v>0</v>
      </c>
      <c r="BP58" s="82">
        <v>0</v>
      </c>
      <c r="BQ58" s="82">
        <v>0</v>
      </c>
      <c r="BR58" s="81">
        <v>3784.8665499999966</v>
      </c>
      <c r="BS58" s="82">
        <v>-995.1</v>
      </c>
      <c r="BT58" s="82">
        <v>862.2</v>
      </c>
      <c r="BU58" s="82">
        <v>0</v>
      </c>
      <c r="BV58" s="82">
        <v>-132.9</v>
      </c>
      <c r="BW58" s="82">
        <v>0</v>
      </c>
      <c r="BX58" s="81">
        <v>2789.7665499999966</v>
      </c>
      <c r="BY58" s="82">
        <v>236.91899999999998</v>
      </c>
      <c r="BZ58" s="82">
        <v>72.111646648135505</v>
      </c>
      <c r="CA58" s="82">
        <v>0</v>
      </c>
      <c r="CB58" s="82">
        <v>0</v>
      </c>
      <c r="CC58" s="82">
        <v>0</v>
      </c>
      <c r="CD58" s="81">
        <v>3026.6855499999965</v>
      </c>
      <c r="CE58" s="82">
        <v>-744.15399999999988</v>
      </c>
      <c r="CF58" s="82">
        <v>-226.12</v>
      </c>
      <c r="CG58" s="82">
        <v>0</v>
      </c>
      <c r="CH58" s="82">
        <v>-970.27399999999989</v>
      </c>
      <c r="CI58" s="82">
        <v>0</v>
      </c>
      <c r="CJ58" s="81">
        <v>2282.5315499999965</v>
      </c>
      <c r="CK58" s="82">
        <v>243.24</v>
      </c>
      <c r="CL58" s="82">
        <v>-243.24</v>
      </c>
      <c r="CM58" s="82">
        <v>0</v>
      </c>
      <c r="CN58" s="82">
        <v>0</v>
      </c>
      <c r="CO58" s="82">
        <v>0</v>
      </c>
      <c r="CP58" s="81">
        <v>2525.7715499999968</v>
      </c>
      <c r="CQ58" s="82">
        <v>-661.19108853773412</v>
      </c>
      <c r="CR58" s="82">
        <v>661.19108853773412</v>
      </c>
      <c r="CS58" s="82">
        <v>0</v>
      </c>
      <c r="CT58" s="82">
        <v>0</v>
      </c>
      <c r="CU58" s="82">
        <v>0</v>
      </c>
      <c r="CV58" s="81">
        <v>1864.5804614622625</v>
      </c>
      <c r="CW58" s="82">
        <v>-57.589999999999975</v>
      </c>
      <c r="CX58" s="82">
        <v>57.589999999999975</v>
      </c>
      <c r="CY58" s="82">
        <v>0</v>
      </c>
      <c r="CZ58" s="82">
        <v>0</v>
      </c>
      <c r="DA58" s="82">
        <v>0</v>
      </c>
      <c r="DB58" s="81">
        <v>1806.9904614622626</v>
      </c>
      <c r="DC58" s="82">
        <v>236.71000000000004</v>
      </c>
      <c r="DD58" s="82">
        <v>-236.71000000000004</v>
      </c>
      <c r="DE58" s="82">
        <v>0</v>
      </c>
      <c r="DF58" s="82">
        <v>0</v>
      </c>
      <c r="DG58" s="82">
        <v>0</v>
      </c>
      <c r="DH58" s="81">
        <v>2043.7004614622626</v>
      </c>
      <c r="DI58" s="82">
        <v>-83.88</v>
      </c>
      <c r="DJ58" s="82">
        <v>83.88</v>
      </c>
      <c r="DK58" s="82">
        <v>0</v>
      </c>
      <c r="DL58" s="82">
        <v>0</v>
      </c>
      <c r="DM58" s="82">
        <v>0</v>
      </c>
      <c r="DN58" s="81">
        <v>1959.8204614622628</v>
      </c>
      <c r="DO58" s="82">
        <v>-589.20999999999992</v>
      </c>
      <c r="DP58" s="82">
        <v>589.20999999999992</v>
      </c>
      <c r="DQ58" s="82">
        <v>0</v>
      </c>
      <c r="DR58" s="82">
        <v>0</v>
      </c>
      <c r="DS58" s="82">
        <v>0</v>
      </c>
      <c r="DT58" s="81">
        <v>1370.6104614622627</v>
      </c>
      <c r="DU58" s="82">
        <v>-164.73</v>
      </c>
      <c r="DV58" s="82">
        <v>164.73</v>
      </c>
      <c r="DW58" s="82">
        <v>0</v>
      </c>
      <c r="DX58" s="82">
        <v>0</v>
      </c>
      <c r="DY58" s="82">
        <v>0</v>
      </c>
      <c r="DZ58" s="81">
        <v>1205.8804614622627</v>
      </c>
    </row>
    <row r="59" spans="1:130" s="69" customFormat="1" ht="12.75" x14ac:dyDescent="0.2">
      <c r="A59" s="120"/>
      <c r="B59" s="61" t="s">
        <v>224</v>
      </c>
      <c r="C59" s="80" t="s">
        <v>91</v>
      </c>
      <c r="D59" s="81">
        <v>0</v>
      </c>
      <c r="E59" s="82">
        <v>0</v>
      </c>
      <c r="F59" s="82">
        <v>0</v>
      </c>
      <c r="G59" s="82">
        <v>0</v>
      </c>
      <c r="H59" s="82">
        <v>0</v>
      </c>
      <c r="I59" s="82">
        <v>0</v>
      </c>
      <c r="J59" s="81">
        <v>0</v>
      </c>
      <c r="K59" s="82">
        <v>0</v>
      </c>
      <c r="L59" s="82">
        <v>0</v>
      </c>
      <c r="M59" s="82">
        <v>0</v>
      </c>
      <c r="N59" s="82">
        <v>0</v>
      </c>
      <c r="O59" s="82">
        <v>0</v>
      </c>
      <c r="P59" s="81">
        <v>0</v>
      </c>
      <c r="Q59" s="82">
        <v>0</v>
      </c>
      <c r="R59" s="82">
        <v>0</v>
      </c>
      <c r="S59" s="82">
        <v>0</v>
      </c>
      <c r="T59" s="82">
        <v>0</v>
      </c>
      <c r="U59" s="82">
        <v>0</v>
      </c>
      <c r="V59" s="81">
        <v>0</v>
      </c>
      <c r="W59" s="82">
        <v>0</v>
      </c>
      <c r="X59" s="82">
        <v>0</v>
      </c>
      <c r="Y59" s="82">
        <v>0</v>
      </c>
      <c r="Z59" s="82">
        <v>0</v>
      </c>
      <c r="AA59" s="82">
        <v>0</v>
      </c>
      <c r="AB59" s="81">
        <v>0</v>
      </c>
      <c r="AC59" s="82">
        <v>0</v>
      </c>
      <c r="AD59" s="82">
        <v>0</v>
      </c>
      <c r="AE59" s="82">
        <v>0</v>
      </c>
      <c r="AF59" s="82">
        <v>0</v>
      </c>
      <c r="AG59" s="82">
        <v>0</v>
      </c>
      <c r="AH59" s="81">
        <v>0</v>
      </c>
      <c r="AI59" s="82">
        <v>0</v>
      </c>
      <c r="AJ59" s="82">
        <v>0</v>
      </c>
      <c r="AK59" s="82">
        <v>0</v>
      </c>
      <c r="AL59" s="82">
        <v>0</v>
      </c>
      <c r="AM59" s="82">
        <v>0</v>
      </c>
      <c r="AN59" s="81">
        <v>0</v>
      </c>
      <c r="AO59" s="82">
        <v>0</v>
      </c>
      <c r="AP59" s="82">
        <v>0</v>
      </c>
      <c r="AQ59" s="82">
        <v>0</v>
      </c>
      <c r="AR59" s="82">
        <v>0</v>
      </c>
      <c r="AS59" s="82">
        <v>0</v>
      </c>
      <c r="AT59" s="81">
        <v>0</v>
      </c>
      <c r="AU59" s="82">
        <v>0</v>
      </c>
      <c r="AV59" s="82">
        <v>-172.965</v>
      </c>
      <c r="AW59" s="82">
        <v>0</v>
      </c>
      <c r="AX59" s="82">
        <v>0</v>
      </c>
      <c r="AY59" s="82">
        <v>0</v>
      </c>
      <c r="AZ59" s="81">
        <v>0</v>
      </c>
      <c r="BA59" s="82">
        <v>0</v>
      </c>
      <c r="BB59" s="82">
        <v>0</v>
      </c>
      <c r="BC59" s="82">
        <v>0</v>
      </c>
      <c r="BD59" s="82">
        <v>0</v>
      </c>
      <c r="BE59" s="82">
        <v>0</v>
      </c>
      <c r="BF59" s="81">
        <v>0</v>
      </c>
      <c r="BG59" s="82">
        <v>0</v>
      </c>
      <c r="BH59" s="82">
        <v>0</v>
      </c>
      <c r="BI59" s="82">
        <v>0</v>
      </c>
      <c r="BJ59" s="82">
        <v>0</v>
      </c>
      <c r="BK59" s="82">
        <v>0</v>
      </c>
      <c r="BL59" s="81">
        <v>0</v>
      </c>
      <c r="BM59" s="82">
        <v>0</v>
      </c>
      <c r="BN59" s="82">
        <v>0</v>
      </c>
      <c r="BO59" s="82">
        <v>0</v>
      </c>
      <c r="BP59" s="82">
        <v>0</v>
      </c>
      <c r="BQ59" s="82">
        <v>0</v>
      </c>
      <c r="BR59" s="81">
        <v>0</v>
      </c>
      <c r="BS59" s="82">
        <v>0</v>
      </c>
      <c r="BT59" s="82">
        <v>0</v>
      </c>
      <c r="BU59" s="82">
        <v>0</v>
      </c>
      <c r="BV59" s="82">
        <v>0</v>
      </c>
      <c r="BW59" s="82">
        <v>0</v>
      </c>
      <c r="BX59" s="81">
        <v>0</v>
      </c>
      <c r="BY59" s="82">
        <v>0</v>
      </c>
      <c r="BZ59" s="82">
        <v>0</v>
      </c>
      <c r="CA59" s="82">
        <v>0</v>
      </c>
      <c r="CB59" s="82">
        <v>0</v>
      </c>
      <c r="CC59" s="82">
        <v>0</v>
      </c>
      <c r="CD59" s="81">
        <v>0</v>
      </c>
      <c r="CE59" s="82">
        <v>0</v>
      </c>
      <c r="CF59" s="82">
        <v>0</v>
      </c>
      <c r="CG59" s="82">
        <v>0</v>
      </c>
      <c r="CH59" s="82">
        <v>0</v>
      </c>
      <c r="CI59" s="82">
        <v>0</v>
      </c>
      <c r="CJ59" s="81">
        <v>0</v>
      </c>
      <c r="CK59" s="82">
        <v>0</v>
      </c>
      <c r="CL59" s="82">
        <v>0</v>
      </c>
      <c r="CM59" s="82">
        <v>0</v>
      </c>
      <c r="CN59" s="82">
        <v>0</v>
      </c>
      <c r="CO59" s="82">
        <v>0</v>
      </c>
      <c r="CP59" s="81">
        <v>0</v>
      </c>
      <c r="CQ59" s="82">
        <v>0</v>
      </c>
      <c r="CR59" s="82">
        <v>0</v>
      </c>
      <c r="CS59" s="82">
        <v>0</v>
      </c>
      <c r="CT59" s="82">
        <v>0</v>
      </c>
      <c r="CU59" s="82">
        <v>0</v>
      </c>
      <c r="CV59" s="81">
        <v>0</v>
      </c>
      <c r="CW59" s="82">
        <v>0</v>
      </c>
      <c r="CX59" s="82">
        <v>0</v>
      </c>
      <c r="CY59" s="82">
        <v>0</v>
      </c>
      <c r="CZ59" s="82">
        <v>0</v>
      </c>
      <c r="DA59" s="82">
        <v>0</v>
      </c>
      <c r="DB59" s="81">
        <v>0</v>
      </c>
      <c r="DC59" s="82">
        <v>0</v>
      </c>
      <c r="DD59" s="82">
        <v>0</v>
      </c>
      <c r="DE59" s="82">
        <v>0</v>
      </c>
      <c r="DF59" s="82">
        <v>0</v>
      </c>
      <c r="DG59" s="82">
        <v>0</v>
      </c>
      <c r="DH59" s="81">
        <v>0</v>
      </c>
      <c r="DI59" s="82">
        <v>0</v>
      </c>
      <c r="DJ59" s="82">
        <v>0</v>
      </c>
      <c r="DK59" s="82">
        <v>0</v>
      </c>
      <c r="DL59" s="82">
        <v>0</v>
      </c>
      <c r="DM59" s="82">
        <v>0</v>
      </c>
      <c r="DN59" s="81">
        <v>0</v>
      </c>
      <c r="DO59" s="82">
        <v>0</v>
      </c>
      <c r="DP59" s="82">
        <v>0</v>
      </c>
      <c r="DQ59" s="82">
        <v>0</v>
      </c>
      <c r="DR59" s="82">
        <v>0</v>
      </c>
      <c r="DS59" s="82">
        <v>0</v>
      </c>
      <c r="DT59" s="81">
        <v>0</v>
      </c>
      <c r="DU59" s="82">
        <v>0</v>
      </c>
      <c r="DV59" s="82">
        <v>0</v>
      </c>
      <c r="DW59" s="82">
        <v>0</v>
      </c>
      <c r="DX59" s="82">
        <v>0</v>
      </c>
      <c r="DY59" s="82">
        <v>0</v>
      </c>
      <c r="DZ59" s="81">
        <v>0</v>
      </c>
    </row>
    <row r="60" spans="1:130" s="69" customFormat="1" ht="12.75" x14ac:dyDescent="0.2">
      <c r="A60" s="120"/>
      <c r="B60" s="61" t="s">
        <v>225</v>
      </c>
      <c r="C60" s="80" t="s">
        <v>92</v>
      </c>
      <c r="D60" s="81">
        <v>0</v>
      </c>
      <c r="E60" s="82">
        <v>0</v>
      </c>
      <c r="F60" s="82">
        <v>0</v>
      </c>
      <c r="G60" s="82">
        <v>0</v>
      </c>
      <c r="H60" s="82">
        <v>0</v>
      </c>
      <c r="I60" s="82">
        <v>0</v>
      </c>
      <c r="J60" s="81">
        <v>0</v>
      </c>
      <c r="K60" s="82">
        <v>0</v>
      </c>
      <c r="L60" s="82">
        <v>0</v>
      </c>
      <c r="M60" s="82">
        <v>0</v>
      </c>
      <c r="N60" s="82">
        <v>0</v>
      </c>
      <c r="O60" s="82">
        <v>0</v>
      </c>
      <c r="P60" s="81">
        <v>0</v>
      </c>
      <c r="Q60" s="82">
        <v>0</v>
      </c>
      <c r="R60" s="82">
        <v>0</v>
      </c>
      <c r="S60" s="82">
        <v>0</v>
      </c>
      <c r="T60" s="82">
        <v>0</v>
      </c>
      <c r="U60" s="82">
        <v>0</v>
      </c>
      <c r="V60" s="81">
        <v>0</v>
      </c>
      <c r="W60" s="82">
        <v>0</v>
      </c>
      <c r="X60" s="82">
        <v>0</v>
      </c>
      <c r="Y60" s="82">
        <v>0</v>
      </c>
      <c r="Z60" s="82">
        <v>0</v>
      </c>
      <c r="AA60" s="82">
        <v>0</v>
      </c>
      <c r="AB60" s="81">
        <v>0</v>
      </c>
      <c r="AC60" s="82">
        <v>-1.8189894035458565E-12</v>
      </c>
      <c r="AD60" s="82">
        <v>11378.920000000002</v>
      </c>
      <c r="AE60" s="82">
        <v>0</v>
      </c>
      <c r="AF60" s="82">
        <v>11378.92</v>
      </c>
      <c r="AG60" s="82">
        <v>0</v>
      </c>
      <c r="AH60" s="81">
        <v>-1.8189894035458565E-12</v>
      </c>
      <c r="AI60" s="82">
        <v>-1.8189894035458565E-12</v>
      </c>
      <c r="AJ60" s="82">
        <v>11747.556330000001</v>
      </c>
      <c r="AK60" s="82">
        <v>0</v>
      </c>
      <c r="AL60" s="82">
        <v>11747.556329999999</v>
      </c>
      <c r="AM60" s="82">
        <v>0</v>
      </c>
      <c r="AN60" s="81">
        <v>-3.637978807091713E-12</v>
      </c>
      <c r="AO60" s="82">
        <v>25.189999999999941</v>
      </c>
      <c r="AP60" s="82">
        <v>-25.189999999999941</v>
      </c>
      <c r="AQ60" s="82">
        <v>0</v>
      </c>
      <c r="AR60" s="82">
        <v>0</v>
      </c>
      <c r="AS60" s="82">
        <v>0</v>
      </c>
      <c r="AT60" s="81">
        <v>25.189999999996303</v>
      </c>
      <c r="AU60" s="82">
        <v>0</v>
      </c>
      <c r="AV60" s="82">
        <v>104.654</v>
      </c>
      <c r="AW60" s="82">
        <v>0</v>
      </c>
      <c r="AX60" s="82">
        <v>104.654</v>
      </c>
      <c r="AY60" s="82">
        <v>0</v>
      </c>
      <c r="AZ60" s="81">
        <v>25.189999999996303</v>
      </c>
      <c r="BA60" s="82">
        <v>534</v>
      </c>
      <c r="BB60" s="82">
        <v>-496.49999999999989</v>
      </c>
      <c r="BC60" s="82">
        <v>0</v>
      </c>
      <c r="BD60" s="82">
        <v>37.500000000000114</v>
      </c>
      <c r="BE60" s="82">
        <v>0</v>
      </c>
      <c r="BF60" s="81">
        <v>559.1899999999963</v>
      </c>
      <c r="BG60" s="82">
        <v>2627.5335500000001</v>
      </c>
      <c r="BH60" s="82">
        <v>-2627.5335500000001</v>
      </c>
      <c r="BI60" s="82">
        <v>0</v>
      </c>
      <c r="BJ60" s="82">
        <v>0</v>
      </c>
      <c r="BK60" s="82">
        <v>0</v>
      </c>
      <c r="BL60" s="81">
        <v>3186.7235499999965</v>
      </c>
      <c r="BM60" s="82">
        <v>598.14300000000003</v>
      </c>
      <c r="BN60" s="82">
        <v>-598.14300000000003</v>
      </c>
      <c r="BO60" s="82">
        <v>0</v>
      </c>
      <c r="BP60" s="82">
        <v>0</v>
      </c>
      <c r="BQ60" s="82">
        <v>0</v>
      </c>
      <c r="BR60" s="81">
        <v>3784.8665499999966</v>
      </c>
      <c r="BS60" s="82">
        <v>-995.1</v>
      </c>
      <c r="BT60" s="82">
        <v>862.2</v>
      </c>
      <c r="BU60" s="82">
        <v>0</v>
      </c>
      <c r="BV60" s="82">
        <v>-132.9</v>
      </c>
      <c r="BW60" s="82">
        <v>0</v>
      </c>
      <c r="BX60" s="81">
        <v>2789.7665499999966</v>
      </c>
      <c r="BY60" s="82">
        <v>236.91899999999998</v>
      </c>
      <c r="BZ60" s="82">
        <v>72.111646648135505</v>
      </c>
      <c r="CA60" s="82">
        <v>0</v>
      </c>
      <c r="CB60" s="82">
        <v>0</v>
      </c>
      <c r="CC60" s="82">
        <v>0</v>
      </c>
      <c r="CD60" s="81">
        <v>3026.6855499999965</v>
      </c>
      <c r="CE60" s="82">
        <v>-744.15399999999988</v>
      </c>
      <c r="CF60" s="82">
        <v>-226.12</v>
      </c>
      <c r="CG60" s="82">
        <v>0</v>
      </c>
      <c r="CH60" s="82">
        <v>-970.27399999999989</v>
      </c>
      <c r="CI60" s="82">
        <v>0</v>
      </c>
      <c r="CJ60" s="81">
        <v>2282.5315499999965</v>
      </c>
      <c r="CK60" s="82">
        <v>243.24</v>
      </c>
      <c r="CL60" s="82">
        <v>-243.24</v>
      </c>
      <c r="CM60" s="82">
        <v>0</v>
      </c>
      <c r="CN60" s="82">
        <v>0</v>
      </c>
      <c r="CO60" s="82">
        <v>0</v>
      </c>
      <c r="CP60" s="81">
        <v>2525.7715499999968</v>
      </c>
      <c r="CQ60" s="82">
        <v>-661.19108853773412</v>
      </c>
      <c r="CR60" s="82">
        <v>661.19108853773412</v>
      </c>
      <c r="CS60" s="82">
        <v>0</v>
      </c>
      <c r="CT60" s="82">
        <v>0</v>
      </c>
      <c r="CU60" s="82">
        <v>0</v>
      </c>
      <c r="CV60" s="81">
        <v>1864.5804614622625</v>
      </c>
      <c r="CW60" s="82">
        <v>-57.589999999999975</v>
      </c>
      <c r="CX60" s="82">
        <v>57.589999999999975</v>
      </c>
      <c r="CY60" s="82">
        <v>0</v>
      </c>
      <c r="CZ60" s="82">
        <v>0</v>
      </c>
      <c r="DA60" s="82">
        <v>0</v>
      </c>
      <c r="DB60" s="81">
        <v>1806.9904614622626</v>
      </c>
      <c r="DC60" s="82">
        <v>236.71000000000004</v>
      </c>
      <c r="DD60" s="82">
        <v>-236.71000000000004</v>
      </c>
      <c r="DE60" s="82">
        <v>0</v>
      </c>
      <c r="DF60" s="82">
        <v>0</v>
      </c>
      <c r="DG60" s="82">
        <v>0</v>
      </c>
      <c r="DH60" s="81">
        <v>2043.7004614622626</v>
      </c>
      <c r="DI60" s="82">
        <v>-83.88</v>
      </c>
      <c r="DJ60" s="82">
        <v>83.88</v>
      </c>
      <c r="DK60" s="82">
        <v>0</v>
      </c>
      <c r="DL60" s="82">
        <v>0</v>
      </c>
      <c r="DM60" s="82">
        <v>0</v>
      </c>
      <c r="DN60" s="81">
        <v>1959.8204614622628</v>
      </c>
      <c r="DO60" s="82">
        <v>-589.20999999999992</v>
      </c>
      <c r="DP60" s="82">
        <v>589.20999999999992</v>
      </c>
      <c r="DQ60" s="82">
        <v>0</v>
      </c>
      <c r="DR60" s="82">
        <v>0</v>
      </c>
      <c r="DS60" s="82">
        <v>0</v>
      </c>
      <c r="DT60" s="81">
        <v>1370.6104614622627</v>
      </c>
      <c r="DU60" s="82">
        <v>-164.73</v>
      </c>
      <c r="DV60" s="82">
        <v>164.73</v>
      </c>
      <c r="DW60" s="82">
        <v>0</v>
      </c>
      <c r="DX60" s="82">
        <v>0</v>
      </c>
      <c r="DY60" s="82">
        <v>0</v>
      </c>
      <c r="DZ60" s="81">
        <v>1205.8804614622627</v>
      </c>
    </row>
    <row r="61" spans="1:130" s="76" customFormat="1" ht="12.75" x14ac:dyDescent="0.2">
      <c r="A61" s="120"/>
      <c r="B61" s="60" t="s">
        <v>232</v>
      </c>
      <c r="C61" s="73" t="s">
        <v>93</v>
      </c>
      <c r="D61" s="74">
        <v>1189176.8380615255</v>
      </c>
      <c r="E61" s="75">
        <v>-483634.05092278583</v>
      </c>
      <c r="F61" s="75">
        <v>-407104.82163166231</v>
      </c>
      <c r="G61" s="75">
        <v>0</v>
      </c>
      <c r="H61" s="75">
        <v>-882835.34450392914</v>
      </c>
      <c r="I61" s="75">
        <v>-7903.5280505161845</v>
      </c>
      <c r="J61" s="74">
        <v>705542.82982873917</v>
      </c>
      <c r="K61" s="75">
        <v>3963.5517477410904</v>
      </c>
      <c r="L61" s="75">
        <v>-286835.29507934791</v>
      </c>
      <c r="M61" s="75">
        <v>0</v>
      </c>
      <c r="N61" s="75">
        <v>-266064.01217509439</v>
      </c>
      <c r="O61" s="75">
        <v>-16807.731156513772</v>
      </c>
      <c r="P61" s="74">
        <v>709506.38157647988</v>
      </c>
      <c r="Q61" s="75">
        <v>-1014.2754962781546</v>
      </c>
      <c r="R61" s="75">
        <v>-371784.81609934091</v>
      </c>
      <c r="S61" s="75">
        <v>0</v>
      </c>
      <c r="T61" s="75">
        <v>-375678.33576522151</v>
      </c>
      <c r="U61" s="75">
        <v>2879.2441696023088</v>
      </c>
      <c r="V61" s="74">
        <v>708492.10608020169</v>
      </c>
      <c r="W61" s="75">
        <v>85283.399663067685</v>
      </c>
      <c r="X61" s="75">
        <v>-282496.13919676677</v>
      </c>
      <c r="Y61" s="75">
        <v>0</v>
      </c>
      <c r="Z61" s="75">
        <v>-217338.4210595623</v>
      </c>
      <c r="AA61" s="75">
        <v>20125.681525865781</v>
      </c>
      <c r="AB61" s="74">
        <v>793775.50574326899</v>
      </c>
      <c r="AC61" s="75">
        <v>-54916.672430247621</v>
      </c>
      <c r="AD61" s="75">
        <v>-141870.99251512182</v>
      </c>
      <c r="AE61" s="75">
        <v>0</v>
      </c>
      <c r="AF61" s="75">
        <v>-232312.59070874727</v>
      </c>
      <c r="AG61" s="75">
        <v>35524.925763373176</v>
      </c>
      <c r="AH61" s="74">
        <v>738858.88720302028</v>
      </c>
      <c r="AI61" s="75">
        <v>-58666.470388378635</v>
      </c>
      <c r="AJ61" s="75">
        <v>-415494.03146570758</v>
      </c>
      <c r="AK61" s="75">
        <v>0</v>
      </c>
      <c r="AL61" s="75">
        <v>-454667.28120591893</v>
      </c>
      <c r="AM61" s="75">
        <v>-19493.220648166851</v>
      </c>
      <c r="AN61" s="74">
        <v>680192.41681464179</v>
      </c>
      <c r="AO61" s="75">
        <v>-20558.324231858147</v>
      </c>
      <c r="AP61" s="75">
        <v>-280469.73789773614</v>
      </c>
      <c r="AQ61" s="75">
        <v>0</v>
      </c>
      <c r="AR61" s="75">
        <v>-218695.48172632023</v>
      </c>
      <c r="AS61" s="75">
        <v>-82332.58040327362</v>
      </c>
      <c r="AT61" s="74">
        <v>659634.09258278355</v>
      </c>
      <c r="AU61" s="75">
        <v>-101172.51009829741</v>
      </c>
      <c r="AV61" s="75">
        <v>-232293.8735649694</v>
      </c>
      <c r="AW61" s="75">
        <v>0</v>
      </c>
      <c r="AX61" s="75">
        <v>-336143.89570073824</v>
      </c>
      <c r="AY61" s="75">
        <v>2677.5141986777198</v>
      </c>
      <c r="AZ61" s="74">
        <v>558461.58248448651</v>
      </c>
      <c r="BA61" s="75">
        <v>69413.828262901778</v>
      </c>
      <c r="BB61" s="75">
        <v>-338431.45652263006</v>
      </c>
      <c r="BC61" s="75">
        <v>0</v>
      </c>
      <c r="BD61" s="75">
        <v>-281885.99987516692</v>
      </c>
      <c r="BE61" s="75">
        <v>12868.371615438338</v>
      </c>
      <c r="BF61" s="74">
        <v>627875.41074738814</v>
      </c>
      <c r="BG61" s="75">
        <v>-132451.11808540704</v>
      </c>
      <c r="BH61" s="75">
        <v>-368148.69638205715</v>
      </c>
      <c r="BI61" s="75">
        <v>0</v>
      </c>
      <c r="BJ61" s="75">
        <v>-467110.3955827108</v>
      </c>
      <c r="BK61" s="75">
        <v>-33489.418884756138</v>
      </c>
      <c r="BL61" s="74">
        <v>495424.29305198102</v>
      </c>
      <c r="BM61" s="75">
        <v>138709.44886445926</v>
      </c>
      <c r="BN61" s="75">
        <v>-449288.53865671356</v>
      </c>
      <c r="BO61" s="75">
        <v>0</v>
      </c>
      <c r="BP61" s="75">
        <v>-287015.11032824218</v>
      </c>
      <c r="BQ61" s="75">
        <v>-23563.97946401322</v>
      </c>
      <c r="BR61" s="74">
        <v>634133.74191644066</v>
      </c>
      <c r="BS61" s="75">
        <v>-66722.03181923792</v>
      </c>
      <c r="BT61" s="75">
        <v>-250167.50449109985</v>
      </c>
      <c r="BU61" s="75">
        <v>0</v>
      </c>
      <c r="BV61" s="75">
        <v>-335140.62240423716</v>
      </c>
      <c r="BW61" s="75">
        <v>18251.086093900129</v>
      </c>
      <c r="BX61" s="74">
        <v>567411.71009720268</v>
      </c>
      <c r="BY61" s="75">
        <v>121780.30156538053</v>
      </c>
      <c r="BZ61" s="75">
        <v>-460363.22880267497</v>
      </c>
      <c r="CA61" s="75">
        <v>0</v>
      </c>
      <c r="CB61" s="75">
        <v>0</v>
      </c>
      <c r="CC61" s="75">
        <v>-16329.473956783993</v>
      </c>
      <c r="CD61" s="74">
        <v>689192.01166258263</v>
      </c>
      <c r="CE61" s="75">
        <v>-10812.604502461989</v>
      </c>
      <c r="CF61" s="75">
        <v>-285849.987450168</v>
      </c>
      <c r="CG61" s="75">
        <v>0</v>
      </c>
      <c r="CH61" s="75">
        <v>401348.03693255311</v>
      </c>
      <c r="CI61" s="75">
        <v>-2190.7034125072923</v>
      </c>
      <c r="CJ61" s="74">
        <v>678379.21716012061</v>
      </c>
      <c r="CK61" s="75">
        <v>212051.48898635927</v>
      </c>
      <c r="CL61" s="75">
        <v>-381942.3076519093</v>
      </c>
      <c r="CM61" s="75">
        <v>0</v>
      </c>
      <c r="CN61" s="75">
        <v>-160206.70379077989</v>
      </c>
      <c r="CO61" s="75">
        <v>-9684.1148747690986</v>
      </c>
      <c r="CP61" s="74">
        <v>890430.70614647982</v>
      </c>
      <c r="CQ61" s="75">
        <v>-363076.46272429294</v>
      </c>
      <c r="CR61" s="75">
        <v>181161.05155151419</v>
      </c>
      <c r="CS61" s="75">
        <v>0</v>
      </c>
      <c r="CT61" s="75">
        <v>-159347.61151286378</v>
      </c>
      <c r="CU61" s="75">
        <v>-22567.799659914985</v>
      </c>
      <c r="CV61" s="74">
        <v>527354.24342218693</v>
      </c>
      <c r="CW61" s="75">
        <v>-94501.669573653751</v>
      </c>
      <c r="CX61" s="75">
        <v>-86341.851007017889</v>
      </c>
      <c r="CY61" s="75">
        <v>0</v>
      </c>
      <c r="CZ61" s="75">
        <v>-143638.61607609075</v>
      </c>
      <c r="DA61" s="75">
        <v>-37204.90450458142</v>
      </c>
      <c r="DB61" s="74">
        <v>432852.57384853298</v>
      </c>
      <c r="DC61" s="75">
        <v>184811.02066882857</v>
      </c>
      <c r="DD61" s="75">
        <v>-343215.53778831079</v>
      </c>
      <c r="DE61" s="75">
        <v>0</v>
      </c>
      <c r="DF61" s="75">
        <v>-152128.06612975115</v>
      </c>
      <c r="DG61" s="75">
        <v>-6276.4509897309126</v>
      </c>
      <c r="DH61" s="74">
        <v>617663.59451736172</v>
      </c>
      <c r="DI61" s="75">
        <v>1704.3975618904587</v>
      </c>
      <c r="DJ61" s="75">
        <v>-124554.30062379746</v>
      </c>
      <c r="DK61" s="75">
        <v>0</v>
      </c>
      <c r="DL61" s="75">
        <v>-125154.15188598199</v>
      </c>
      <c r="DM61" s="75">
        <v>2304.248824073773</v>
      </c>
      <c r="DN61" s="74">
        <v>619367.99207925191</v>
      </c>
      <c r="DO61" s="75">
        <v>4100.4699325748807</v>
      </c>
      <c r="DP61" s="75">
        <v>-142638.61442933936</v>
      </c>
      <c r="DQ61" s="75">
        <v>0</v>
      </c>
      <c r="DR61" s="75">
        <v>-152087.76677261505</v>
      </c>
      <c r="DS61" s="75">
        <v>13549.622275850254</v>
      </c>
      <c r="DT61" s="74">
        <v>623468.46201182681</v>
      </c>
      <c r="DU61" s="75">
        <v>311630.66255945328</v>
      </c>
      <c r="DV61" s="75">
        <v>-422507.40647646523</v>
      </c>
      <c r="DW61" s="75">
        <v>0</v>
      </c>
      <c r="DX61" s="75">
        <v>-115145.24207111669</v>
      </c>
      <c r="DY61" s="75">
        <v>4268.4981541052239</v>
      </c>
      <c r="DZ61" s="74">
        <v>935099.12457127997</v>
      </c>
    </row>
    <row r="62" spans="1:130" s="69" customFormat="1" ht="12.75" x14ac:dyDescent="0.2">
      <c r="A62" s="120"/>
      <c r="B62" s="58" t="s">
        <v>233</v>
      </c>
      <c r="C62" s="80" t="s">
        <v>94</v>
      </c>
      <c r="D62" s="81">
        <v>0</v>
      </c>
      <c r="E62" s="82">
        <v>0</v>
      </c>
      <c r="F62" s="82">
        <v>0</v>
      </c>
      <c r="G62" s="82">
        <v>0</v>
      </c>
      <c r="H62" s="82">
        <v>0</v>
      </c>
      <c r="I62" s="82">
        <v>0</v>
      </c>
      <c r="J62" s="81">
        <v>0</v>
      </c>
      <c r="K62" s="82">
        <v>0</v>
      </c>
      <c r="L62" s="82">
        <v>0</v>
      </c>
      <c r="M62" s="82">
        <v>0</v>
      </c>
      <c r="N62" s="82">
        <v>0</v>
      </c>
      <c r="O62" s="82">
        <v>0</v>
      </c>
      <c r="P62" s="81">
        <v>0</v>
      </c>
      <c r="Q62" s="82">
        <v>0</v>
      </c>
      <c r="R62" s="82">
        <v>0</v>
      </c>
      <c r="S62" s="82">
        <v>0</v>
      </c>
      <c r="T62" s="82">
        <v>0</v>
      </c>
      <c r="U62" s="82">
        <v>0</v>
      </c>
      <c r="V62" s="81">
        <v>0</v>
      </c>
      <c r="W62" s="82">
        <v>0</v>
      </c>
      <c r="X62" s="82">
        <v>0</v>
      </c>
      <c r="Y62" s="82">
        <v>0</v>
      </c>
      <c r="Z62" s="82">
        <v>0</v>
      </c>
      <c r="AA62" s="82">
        <v>0</v>
      </c>
      <c r="AB62" s="81">
        <v>0</v>
      </c>
      <c r="AC62" s="82">
        <v>0</v>
      </c>
      <c r="AD62" s="82">
        <v>0</v>
      </c>
      <c r="AE62" s="82">
        <v>0</v>
      </c>
      <c r="AF62" s="82">
        <v>0</v>
      </c>
      <c r="AG62" s="82">
        <v>0</v>
      </c>
      <c r="AH62" s="81">
        <v>0</v>
      </c>
      <c r="AI62" s="82">
        <v>0</v>
      </c>
      <c r="AJ62" s="82">
        <v>0</v>
      </c>
      <c r="AK62" s="82">
        <v>0</v>
      </c>
      <c r="AL62" s="82">
        <v>0</v>
      </c>
      <c r="AM62" s="82">
        <v>0</v>
      </c>
      <c r="AN62" s="81">
        <v>0</v>
      </c>
      <c r="AO62" s="82">
        <v>0</v>
      </c>
      <c r="AP62" s="82">
        <v>0</v>
      </c>
      <c r="AQ62" s="82">
        <v>0</v>
      </c>
      <c r="AR62" s="82">
        <v>0</v>
      </c>
      <c r="AS62" s="82">
        <v>0</v>
      </c>
      <c r="AT62" s="81">
        <v>0</v>
      </c>
      <c r="AU62" s="82">
        <v>0</v>
      </c>
      <c r="AV62" s="82">
        <v>0</v>
      </c>
      <c r="AW62" s="82">
        <v>0</v>
      </c>
      <c r="AX62" s="82">
        <v>0</v>
      </c>
      <c r="AY62" s="82">
        <v>0</v>
      </c>
      <c r="AZ62" s="81">
        <v>0</v>
      </c>
      <c r="BA62" s="82">
        <v>0</v>
      </c>
      <c r="BB62" s="82">
        <v>0</v>
      </c>
      <c r="BC62" s="82">
        <v>0</v>
      </c>
      <c r="BD62" s="82">
        <v>0</v>
      </c>
      <c r="BE62" s="82">
        <v>0</v>
      </c>
      <c r="BF62" s="81">
        <v>0</v>
      </c>
      <c r="BG62" s="82">
        <v>0</v>
      </c>
      <c r="BH62" s="82">
        <v>0</v>
      </c>
      <c r="BI62" s="82">
        <v>0</v>
      </c>
      <c r="BJ62" s="82">
        <v>0</v>
      </c>
      <c r="BK62" s="82">
        <v>0</v>
      </c>
      <c r="BL62" s="81">
        <v>0</v>
      </c>
      <c r="BM62" s="82">
        <v>0</v>
      </c>
      <c r="BN62" s="82">
        <v>0</v>
      </c>
      <c r="BO62" s="82">
        <v>0</v>
      </c>
      <c r="BP62" s="82">
        <v>0</v>
      </c>
      <c r="BQ62" s="82">
        <v>0</v>
      </c>
      <c r="BR62" s="81">
        <v>0</v>
      </c>
      <c r="BS62" s="82">
        <v>0</v>
      </c>
      <c r="BT62" s="82">
        <v>0</v>
      </c>
      <c r="BU62" s="82">
        <v>0</v>
      </c>
      <c r="BV62" s="82">
        <v>0</v>
      </c>
      <c r="BW62" s="82">
        <v>0</v>
      </c>
      <c r="BX62" s="81">
        <v>0</v>
      </c>
      <c r="BY62" s="82">
        <v>0</v>
      </c>
      <c r="BZ62" s="82">
        <v>0</v>
      </c>
      <c r="CA62" s="82">
        <v>0</v>
      </c>
      <c r="CB62" s="82">
        <v>0</v>
      </c>
      <c r="CC62" s="82">
        <v>0</v>
      </c>
      <c r="CD62" s="81">
        <v>0</v>
      </c>
      <c r="CE62" s="82">
        <v>0</v>
      </c>
      <c r="CF62" s="82">
        <v>0</v>
      </c>
      <c r="CG62" s="82">
        <v>0</v>
      </c>
      <c r="CH62" s="82">
        <v>0</v>
      </c>
      <c r="CI62" s="82">
        <v>0</v>
      </c>
      <c r="CJ62" s="81">
        <v>0</v>
      </c>
      <c r="CK62" s="82">
        <v>0</v>
      </c>
      <c r="CL62" s="82">
        <v>0</v>
      </c>
      <c r="CM62" s="82">
        <v>0</v>
      </c>
      <c r="CN62" s="82">
        <v>0</v>
      </c>
      <c r="CO62" s="82">
        <v>0</v>
      </c>
      <c r="CP62" s="81">
        <v>0</v>
      </c>
      <c r="CQ62" s="82">
        <v>0</v>
      </c>
      <c r="CR62" s="82">
        <v>0</v>
      </c>
      <c r="CS62" s="82">
        <v>0</v>
      </c>
      <c r="CT62" s="82">
        <v>0</v>
      </c>
      <c r="CU62" s="82">
        <v>0</v>
      </c>
      <c r="CV62" s="81">
        <v>0</v>
      </c>
      <c r="CW62" s="82">
        <v>0</v>
      </c>
      <c r="CX62" s="82">
        <v>0</v>
      </c>
      <c r="CY62" s="82">
        <v>0</v>
      </c>
      <c r="CZ62" s="82">
        <v>0</v>
      </c>
      <c r="DA62" s="82">
        <v>0</v>
      </c>
      <c r="DB62" s="81">
        <v>0</v>
      </c>
      <c r="DC62" s="82">
        <v>0</v>
      </c>
      <c r="DD62" s="82">
        <v>0</v>
      </c>
      <c r="DE62" s="82">
        <v>0</v>
      </c>
      <c r="DF62" s="82">
        <v>0</v>
      </c>
      <c r="DG62" s="82">
        <v>0</v>
      </c>
      <c r="DH62" s="81">
        <v>0</v>
      </c>
      <c r="DI62" s="82">
        <v>0</v>
      </c>
      <c r="DJ62" s="82">
        <v>0</v>
      </c>
      <c r="DK62" s="82">
        <v>0</v>
      </c>
      <c r="DL62" s="82">
        <v>0</v>
      </c>
      <c r="DM62" s="82">
        <v>0</v>
      </c>
      <c r="DN62" s="81">
        <v>0</v>
      </c>
      <c r="DO62" s="82">
        <v>0</v>
      </c>
      <c r="DP62" s="82">
        <v>0</v>
      </c>
      <c r="DQ62" s="82">
        <v>0</v>
      </c>
      <c r="DR62" s="82">
        <v>0</v>
      </c>
      <c r="DS62" s="82">
        <v>0</v>
      </c>
      <c r="DT62" s="81">
        <v>0</v>
      </c>
      <c r="DU62" s="82">
        <v>0</v>
      </c>
      <c r="DV62" s="82">
        <v>0</v>
      </c>
      <c r="DW62" s="82">
        <v>0</v>
      </c>
      <c r="DX62" s="82">
        <v>0</v>
      </c>
      <c r="DY62" s="82">
        <v>0</v>
      </c>
      <c r="DZ62" s="81">
        <v>0</v>
      </c>
    </row>
    <row r="63" spans="1:130" s="69" customFormat="1" ht="12.75" x14ac:dyDescent="0.2">
      <c r="A63" s="120"/>
      <c r="B63" s="58" t="s">
        <v>234</v>
      </c>
      <c r="C63" s="80" t="s">
        <v>95</v>
      </c>
      <c r="D63" s="81">
        <v>0</v>
      </c>
      <c r="E63" s="82">
        <v>0</v>
      </c>
      <c r="F63" s="82">
        <v>0</v>
      </c>
      <c r="G63" s="82">
        <v>0</v>
      </c>
      <c r="H63" s="82">
        <v>0</v>
      </c>
      <c r="I63" s="82">
        <v>0</v>
      </c>
      <c r="J63" s="81">
        <v>0</v>
      </c>
      <c r="K63" s="82">
        <v>0</v>
      </c>
      <c r="L63" s="82">
        <v>0</v>
      </c>
      <c r="M63" s="82">
        <v>0</v>
      </c>
      <c r="N63" s="82">
        <v>0</v>
      </c>
      <c r="O63" s="82">
        <v>0</v>
      </c>
      <c r="P63" s="81">
        <v>0</v>
      </c>
      <c r="Q63" s="82">
        <v>0</v>
      </c>
      <c r="R63" s="82">
        <v>0</v>
      </c>
      <c r="S63" s="82">
        <v>0</v>
      </c>
      <c r="T63" s="82">
        <v>0</v>
      </c>
      <c r="U63" s="82">
        <v>0</v>
      </c>
      <c r="V63" s="81">
        <v>0</v>
      </c>
      <c r="W63" s="82">
        <v>0</v>
      </c>
      <c r="X63" s="82">
        <v>0</v>
      </c>
      <c r="Y63" s="82">
        <v>0</v>
      </c>
      <c r="Z63" s="82">
        <v>0</v>
      </c>
      <c r="AA63" s="82">
        <v>0</v>
      </c>
      <c r="AB63" s="81">
        <v>0</v>
      </c>
      <c r="AC63" s="82">
        <v>0</v>
      </c>
      <c r="AD63" s="82">
        <v>0</v>
      </c>
      <c r="AE63" s="82">
        <v>0</v>
      </c>
      <c r="AF63" s="82">
        <v>0</v>
      </c>
      <c r="AG63" s="82">
        <v>0</v>
      </c>
      <c r="AH63" s="81">
        <v>0</v>
      </c>
      <c r="AI63" s="82">
        <v>0</v>
      </c>
      <c r="AJ63" s="82">
        <v>0</v>
      </c>
      <c r="AK63" s="82">
        <v>0</v>
      </c>
      <c r="AL63" s="82">
        <v>0</v>
      </c>
      <c r="AM63" s="82">
        <v>0</v>
      </c>
      <c r="AN63" s="81">
        <v>0</v>
      </c>
      <c r="AO63" s="82">
        <v>0</v>
      </c>
      <c r="AP63" s="82">
        <v>0</v>
      </c>
      <c r="AQ63" s="82">
        <v>0</v>
      </c>
      <c r="AR63" s="82">
        <v>0</v>
      </c>
      <c r="AS63" s="82">
        <v>0</v>
      </c>
      <c r="AT63" s="81">
        <v>0</v>
      </c>
      <c r="AU63" s="82">
        <v>0</v>
      </c>
      <c r="AV63" s="82">
        <v>0</v>
      </c>
      <c r="AW63" s="82">
        <v>0</v>
      </c>
      <c r="AX63" s="82">
        <v>0</v>
      </c>
      <c r="AY63" s="82">
        <v>0</v>
      </c>
      <c r="AZ63" s="81">
        <v>0</v>
      </c>
      <c r="BA63" s="82">
        <v>0</v>
      </c>
      <c r="BB63" s="82">
        <v>0</v>
      </c>
      <c r="BC63" s="82">
        <v>0</v>
      </c>
      <c r="BD63" s="82">
        <v>0</v>
      </c>
      <c r="BE63" s="82">
        <v>0</v>
      </c>
      <c r="BF63" s="81">
        <v>0</v>
      </c>
      <c r="BG63" s="82">
        <v>0</v>
      </c>
      <c r="BH63" s="82">
        <v>0</v>
      </c>
      <c r="BI63" s="82">
        <v>0</v>
      </c>
      <c r="BJ63" s="82">
        <v>0</v>
      </c>
      <c r="BK63" s="82">
        <v>0</v>
      </c>
      <c r="BL63" s="81">
        <v>0</v>
      </c>
      <c r="BM63" s="82">
        <v>0</v>
      </c>
      <c r="BN63" s="82">
        <v>0</v>
      </c>
      <c r="BO63" s="82">
        <v>0</v>
      </c>
      <c r="BP63" s="82">
        <v>0</v>
      </c>
      <c r="BQ63" s="82">
        <v>0</v>
      </c>
      <c r="BR63" s="81">
        <v>0</v>
      </c>
      <c r="BS63" s="82">
        <v>0</v>
      </c>
      <c r="BT63" s="82">
        <v>0</v>
      </c>
      <c r="BU63" s="82">
        <v>0</v>
      </c>
      <c r="BV63" s="82">
        <v>0</v>
      </c>
      <c r="BW63" s="82">
        <v>0</v>
      </c>
      <c r="BX63" s="81">
        <v>0</v>
      </c>
      <c r="BY63" s="82">
        <v>0</v>
      </c>
      <c r="BZ63" s="82">
        <v>0</v>
      </c>
      <c r="CA63" s="82">
        <v>0</v>
      </c>
      <c r="CB63" s="82">
        <v>0</v>
      </c>
      <c r="CC63" s="82">
        <v>0</v>
      </c>
      <c r="CD63" s="81">
        <v>0</v>
      </c>
      <c r="CE63" s="82">
        <v>0</v>
      </c>
      <c r="CF63" s="82">
        <v>0</v>
      </c>
      <c r="CG63" s="82">
        <v>0</v>
      </c>
      <c r="CH63" s="82">
        <v>0</v>
      </c>
      <c r="CI63" s="82">
        <v>0</v>
      </c>
      <c r="CJ63" s="81">
        <v>0</v>
      </c>
      <c r="CK63" s="82">
        <v>0</v>
      </c>
      <c r="CL63" s="82">
        <v>0</v>
      </c>
      <c r="CM63" s="82">
        <v>0</v>
      </c>
      <c r="CN63" s="82">
        <v>0</v>
      </c>
      <c r="CO63" s="82">
        <v>0</v>
      </c>
      <c r="CP63" s="81">
        <v>0</v>
      </c>
      <c r="CQ63" s="82">
        <v>0</v>
      </c>
      <c r="CR63" s="82">
        <v>0</v>
      </c>
      <c r="CS63" s="82">
        <v>0</v>
      </c>
      <c r="CT63" s="82">
        <v>0</v>
      </c>
      <c r="CU63" s="82">
        <v>0</v>
      </c>
      <c r="CV63" s="81">
        <v>0</v>
      </c>
      <c r="CW63" s="82">
        <v>0</v>
      </c>
      <c r="CX63" s="82">
        <v>0</v>
      </c>
      <c r="CY63" s="82">
        <v>0</v>
      </c>
      <c r="CZ63" s="82">
        <v>0</v>
      </c>
      <c r="DA63" s="82">
        <v>0</v>
      </c>
      <c r="DB63" s="81">
        <v>0</v>
      </c>
      <c r="DC63" s="82">
        <v>0</v>
      </c>
      <c r="DD63" s="82">
        <v>0</v>
      </c>
      <c r="DE63" s="82">
        <v>0</v>
      </c>
      <c r="DF63" s="82">
        <v>0</v>
      </c>
      <c r="DG63" s="82">
        <v>0</v>
      </c>
      <c r="DH63" s="81">
        <v>0</v>
      </c>
      <c r="DI63" s="82">
        <v>0</v>
      </c>
      <c r="DJ63" s="82">
        <v>0</v>
      </c>
      <c r="DK63" s="82">
        <v>0</v>
      </c>
      <c r="DL63" s="82">
        <v>0</v>
      </c>
      <c r="DM63" s="82">
        <v>0</v>
      </c>
      <c r="DN63" s="81">
        <v>0</v>
      </c>
      <c r="DO63" s="82">
        <v>0</v>
      </c>
      <c r="DP63" s="82">
        <v>0</v>
      </c>
      <c r="DQ63" s="82">
        <v>0</v>
      </c>
      <c r="DR63" s="82">
        <v>0</v>
      </c>
      <c r="DS63" s="82">
        <v>0</v>
      </c>
      <c r="DT63" s="81">
        <v>0</v>
      </c>
      <c r="DU63" s="82">
        <v>0</v>
      </c>
      <c r="DV63" s="82">
        <v>0</v>
      </c>
      <c r="DW63" s="82">
        <v>0</v>
      </c>
      <c r="DX63" s="82">
        <v>0</v>
      </c>
      <c r="DY63" s="82">
        <v>0</v>
      </c>
      <c r="DZ63" s="81">
        <v>0</v>
      </c>
    </row>
    <row r="64" spans="1:130" s="69" customFormat="1" ht="12.75" x14ac:dyDescent="0.2">
      <c r="A64" s="120"/>
      <c r="B64" s="58" t="s">
        <v>235</v>
      </c>
      <c r="C64" s="80" t="s">
        <v>96</v>
      </c>
      <c r="D64" s="81">
        <v>503437.56501404388</v>
      </c>
      <c r="E64" s="82">
        <v>-45492.848742795635</v>
      </c>
      <c r="F64" s="82">
        <v>65591.846862860024</v>
      </c>
      <c r="G64" s="82">
        <v>0</v>
      </c>
      <c r="H64" s="82">
        <v>26184.736793305707</v>
      </c>
      <c r="I64" s="82">
        <v>-6085.7386732386385</v>
      </c>
      <c r="J64" s="81">
        <v>457944.71627124771</v>
      </c>
      <c r="K64" s="82">
        <v>31434.302125292925</v>
      </c>
      <c r="L64" s="82">
        <v>-55060.596149388701</v>
      </c>
      <c r="M64" s="82">
        <v>0</v>
      </c>
      <c r="N64" s="82">
        <v>-14200.604101713399</v>
      </c>
      <c r="O64" s="82">
        <v>-9425.6899223840337</v>
      </c>
      <c r="P64" s="81">
        <v>489379.01839654031</v>
      </c>
      <c r="Q64" s="82">
        <v>-37870.149566491906</v>
      </c>
      <c r="R64" s="82">
        <v>11699.935655504465</v>
      </c>
      <c r="S64" s="82">
        <v>0</v>
      </c>
      <c r="T64" s="82">
        <v>-29105.283630376471</v>
      </c>
      <c r="U64" s="82">
        <v>2935.0697193885703</v>
      </c>
      <c r="V64" s="81">
        <v>451508.86883004836</v>
      </c>
      <c r="W64" s="82">
        <v>57769.268574864196</v>
      </c>
      <c r="X64" s="82">
        <v>-86819.200263742357</v>
      </c>
      <c r="Y64" s="82">
        <v>0</v>
      </c>
      <c r="Z64" s="82">
        <v>-49486.657874741031</v>
      </c>
      <c r="AA64" s="82">
        <v>20436.72618586578</v>
      </c>
      <c r="AB64" s="81">
        <v>509278.13740491209</v>
      </c>
      <c r="AC64" s="82">
        <v>-51998.160900248156</v>
      </c>
      <c r="AD64" s="82">
        <v>121448.34944310784</v>
      </c>
      <c r="AE64" s="82">
        <v>0</v>
      </c>
      <c r="AF64" s="82">
        <v>33925.220119481848</v>
      </c>
      <c r="AG64" s="82">
        <v>35524.968423373175</v>
      </c>
      <c r="AH64" s="81">
        <v>457279.98917466332</v>
      </c>
      <c r="AI64" s="82">
        <v>45654.771761621429</v>
      </c>
      <c r="AJ64" s="82">
        <v>-44303.345437891781</v>
      </c>
      <c r="AK64" s="82">
        <v>0</v>
      </c>
      <c r="AL64" s="82">
        <v>20844.492971897002</v>
      </c>
      <c r="AM64" s="82">
        <v>-19493.066648166852</v>
      </c>
      <c r="AN64" s="81">
        <v>502934.76093628496</v>
      </c>
      <c r="AO64" s="82">
        <v>-106577.65272350119</v>
      </c>
      <c r="AP64" s="82">
        <v>28485.293928176165</v>
      </c>
      <c r="AQ64" s="82">
        <v>0</v>
      </c>
      <c r="AR64" s="82">
        <v>2676.0921995919671</v>
      </c>
      <c r="AS64" s="82">
        <v>-80768.450994916726</v>
      </c>
      <c r="AT64" s="81">
        <v>396357.10821278358</v>
      </c>
      <c r="AU64" s="82">
        <v>133292.84602170272</v>
      </c>
      <c r="AV64" s="82">
        <v>-132370.26172338054</v>
      </c>
      <c r="AW64" s="82">
        <v>0</v>
      </c>
      <c r="AX64" s="82">
        <v>-1754.927739148922</v>
      </c>
      <c r="AY64" s="82">
        <v>2677.5141986777053</v>
      </c>
      <c r="AZ64" s="81">
        <v>529649.95423448656</v>
      </c>
      <c r="BA64" s="82">
        <v>-54533.045127098347</v>
      </c>
      <c r="BB64" s="82">
        <v>48778.074513506144</v>
      </c>
      <c r="BC64" s="82">
        <v>0</v>
      </c>
      <c r="BD64" s="82">
        <v>-18622.123359030898</v>
      </c>
      <c r="BE64" s="82">
        <v>12867.152745438338</v>
      </c>
      <c r="BF64" s="81">
        <v>475116.90910738823</v>
      </c>
      <c r="BG64" s="82">
        <v>-17301.924798598749</v>
      </c>
      <c r="BH64" s="82">
        <v>4494.1053955368698</v>
      </c>
      <c r="BI64" s="82">
        <v>0</v>
      </c>
      <c r="BJ64" s="82">
        <v>20681.7236548285</v>
      </c>
      <c r="BK64" s="82">
        <v>-33489.543057893199</v>
      </c>
      <c r="BL64" s="81">
        <v>457814.98469878937</v>
      </c>
      <c r="BM64" s="82">
        <v>64068.792579833651</v>
      </c>
      <c r="BN64" s="82">
        <v>-125560</v>
      </c>
      <c r="BO64" s="82">
        <v>0</v>
      </c>
      <c r="BP64" s="82">
        <v>-37927.227956154224</v>
      </c>
      <c r="BQ64" s="82">
        <v>-23563.97946401322</v>
      </c>
      <c r="BR64" s="81">
        <v>521883.77727862331</v>
      </c>
      <c r="BS64" s="82">
        <v>-27639.620077260675</v>
      </c>
      <c r="BT64" s="82">
        <v>-98827.250059194863</v>
      </c>
      <c r="BU64" s="82">
        <v>0</v>
      </c>
      <c r="BV64" s="82">
        <v>-144717.95623035499</v>
      </c>
      <c r="BW64" s="82">
        <v>18251.086093900129</v>
      </c>
      <c r="BX64" s="81">
        <v>494244.15720136266</v>
      </c>
      <c r="BY64" s="82">
        <v>77838.399112352374</v>
      </c>
      <c r="BZ64" s="82">
        <v>-115740.37249631621</v>
      </c>
      <c r="CA64" s="82">
        <v>0</v>
      </c>
      <c r="CB64" s="82">
        <v>0</v>
      </c>
      <c r="CC64" s="82">
        <v>-16329.473956783993</v>
      </c>
      <c r="CD64" s="81">
        <v>572082.55631371448</v>
      </c>
      <c r="CE64" s="82">
        <v>-73369.200899038697</v>
      </c>
      <c r="CF64" s="82">
        <v>62059.975286168978</v>
      </c>
      <c r="CG64" s="82">
        <v>0</v>
      </c>
      <c r="CH64" s="82">
        <v>-9118.5222003605704</v>
      </c>
      <c r="CI64" s="82">
        <v>-2190.7034125072923</v>
      </c>
      <c r="CJ64" s="81">
        <v>498713.1654146756</v>
      </c>
      <c r="CK64" s="82">
        <v>81986.055573389196</v>
      </c>
      <c r="CL64" s="82">
        <v>-88083.66098433733</v>
      </c>
      <c r="CM64" s="82">
        <v>0</v>
      </c>
      <c r="CN64" s="82">
        <v>3586.5094638220035</v>
      </c>
      <c r="CO64" s="82">
        <v>-9684.1148747690986</v>
      </c>
      <c r="CP64" s="81">
        <v>580699.22098806489</v>
      </c>
      <c r="CQ64" s="82">
        <v>-265479.51701411919</v>
      </c>
      <c r="CR64" s="82">
        <v>256862.81133421883</v>
      </c>
      <c r="CS64" s="82">
        <v>0</v>
      </c>
      <c r="CT64" s="82">
        <v>13951.093980014615</v>
      </c>
      <c r="CU64" s="82">
        <v>-22567.799659914985</v>
      </c>
      <c r="CV64" s="81">
        <v>315219.70397394575</v>
      </c>
      <c r="CW64" s="82">
        <v>-15944.002713681861</v>
      </c>
      <c r="CX64" s="82">
        <v>-1430.2034638598561</v>
      </c>
      <c r="CY64" s="82">
        <v>0</v>
      </c>
      <c r="CZ64" s="82">
        <v>19830.698327039125</v>
      </c>
      <c r="DA64" s="82">
        <v>-37204.90450458142</v>
      </c>
      <c r="DB64" s="81">
        <v>299275.70126026362</v>
      </c>
      <c r="DC64" s="82">
        <v>130783.42588995451</v>
      </c>
      <c r="DD64" s="82">
        <v>-146857.047100842</v>
      </c>
      <c r="DE64" s="82">
        <v>0</v>
      </c>
      <c r="DF64" s="82">
        <v>-9797.1702211564407</v>
      </c>
      <c r="DG64" s="82">
        <v>-6276.4509897309126</v>
      </c>
      <c r="DH64" s="81">
        <v>430059.12715021835</v>
      </c>
      <c r="DI64" s="82">
        <v>43632.12036022768</v>
      </c>
      <c r="DJ64" s="82">
        <v>-48150.426170596853</v>
      </c>
      <c r="DK64" s="82">
        <v>0</v>
      </c>
      <c r="DL64" s="82">
        <v>-6822.55463444417</v>
      </c>
      <c r="DM64" s="82">
        <v>2304.248824073773</v>
      </c>
      <c r="DN64" s="81">
        <v>473691.24751044583</v>
      </c>
      <c r="DO64" s="82">
        <v>-32438.745625771859</v>
      </c>
      <c r="DP64" s="82">
        <v>30668.438540878706</v>
      </c>
      <c r="DQ64" s="82">
        <v>0</v>
      </c>
      <c r="DR64" s="82">
        <v>-15319.929360743799</v>
      </c>
      <c r="DS64" s="82">
        <v>13549.622275850254</v>
      </c>
      <c r="DT64" s="81">
        <v>441252.50188467395</v>
      </c>
      <c r="DU64" s="82">
        <v>171261.12384587113</v>
      </c>
      <c r="DV64" s="82">
        <v>-183378.18233641051</v>
      </c>
      <c r="DW64" s="82">
        <v>0</v>
      </c>
      <c r="DX64" s="82">
        <v>-16385.556644644101</v>
      </c>
      <c r="DY64" s="82">
        <v>4268.4981541052239</v>
      </c>
      <c r="DZ64" s="81">
        <v>612513.62573054491</v>
      </c>
    </row>
    <row r="65" spans="1:130" s="69" customFormat="1" ht="12.75" x14ac:dyDescent="0.2">
      <c r="A65" s="120"/>
      <c r="B65" s="58" t="s">
        <v>236</v>
      </c>
      <c r="C65" s="80" t="s">
        <v>97</v>
      </c>
      <c r="D65" s="81">
        <v>685739.27304748166</v>
      </c>
      <c r="E65" s="82">
        <v>-438141.20217999018</v>
      </c>
      <c r="F65" s="82">
        <v>-472696.66849452234</v>
      </c>
      <c r="G65" s="82">
        <v>0</v>
      </c>
      <c r="H65" s="82">
        <v>-909020.08129723486</v>
      </c>
      <c r="I65" s="82">
        <v>-1817.7893772775465</v>
      </c>
      <c r="J65" s="81">
        <v>247598.11355749142</v>
      </c>
      <c r="K65" s="82">
        <v>-27470.750377551834</v>
      </c>
      <c r="L65" s="82">
        <v>-231774.69892995921</v>
      </c>
      <c r="M65" s="82">
        <v>0</v>
      </c>
      <c r="N65" s="82">
        <v>-251863.40807338097</v>
      </c>
      <c r="O65" s="82">
        <v>-7382.0412341297379</v>
      </c>
      <c r="P65" s="81">
        <v>220127.36317993962</v>
      </c>
      <c r="Q65" s="82">
        <v>36855.874070213751</v>
      </c>
      <c r="R65" s="82">
        <v>-383484.75175484538</v>
      </c>
      <c r="S65" s="82">
        <v>0</v>
      </c>
      <c r="T65" s="82">
        <v>-346573.05213484506</v>
      </c>
      <c r="U65" s="82">
        <v>-55.825549786261384</v>
      </c>
      <c r="V65" s="81">
        <v>256983.23725015338</v>
      </c>
      <c r="W65" s="82">
        <v>27514.131088203492</v>
      </c>
      <c r="X65" s="82">
        <v>-195676.93893302442</v>
      </c>
      <c r="Y65" s="82">
        <v>0</v>
      </c>
      <c r="Z65" s="82">
        <v>-167851.76318482126</v>
      </c>
      <c r="AA65" s="82">
        <v>-311.04466000000087</v>
      </c>
      <c r="AB65" s="81">
        <v>284497.3683383569</v>
      </c>
      <c r="AC65" s="82">
        <v>-2918.5115299994632</v>
      </c>
      <c r="AD65" s="82">
        <v>-263319.34195822966</v>
      </c>
      <c r="AE65" s="82">
        <v>0</v>
      </c>
      <c r="AF65" s="82">
        <v>-266237.81082822912</v>
      </c>
      <c r="AG65" s="82">
        <v>-4.2660000001097848E-2</v>
      </c>
      <c r="AH65" s="81">
        <v>281578.8980283569</v>
      </c>
      <c r="AI65" s="82">
        <v>-104321.24215000006</v>
      </c>
      <c r="AJ65" s="82">
        <v>-371190.6860278158</v>
      </c>
      <c r="AK65" s="82">
        <v>0</v>
      </c>
      <c r="AL65" s="82">
        <v>-475511.77417781594</v>
      </c>
      <c r="AM65" s="82">
        <v>-0.15400000000023795</v>
      </c>
      <c r="AN65" s="81">
        <v>177257.65587835677</v>
      </c>
      <c r="AO65" s="82">
        <v>86019.328491643042</v>
      </c>
      <c r="AP65" s="82">
        <v>-308955.0318259123</v>
      </c>
      <c r="AQ65" s="82">
        <v>0</v>
      </c>
      <c r="AR65" s="82">
        <v>-221371.57392591221</v>
      </c>
      <c r="AS65" s="82">
        <v>-1564.1294083568955</v>
      </c>
      <c r="AT65" s="81">
        <v>263276.98436999996</v>
      </c>
      <c r="AU65" s="82">
        <v>-234465.35612000013</v>
      </c>
      <c r="AV65" s="82">
        <v>-99923.611841588863</v>
      </c>
      <c r="AW65" s="82">
        <v>0</v>
      </c>
      <c r="AX65" s="82">
        <v>-334388.96796158934</v>
      </c>
      <c r="AY65" s="82">
        <v>1.4551915228366852E-11</v>
      </c>
      <c r="AZ65" s="81">
        <v>28811.628249999914</v>
      </c>
      <c r="BA65" s="82">
        <v>123946.87339000012</v>
      </c>
      <c r="BB65" s="82">
        <v>-387209.53103613621</v>
      </c>
      <c r="BC65" s="82">
        <v>0</v>
      </c>
      <c r="BD65" s="82">
        <v>-263263.87651613599</v>
      </c>
      <c r="BE65" s="82">
        <v>1.2188699999999244</v>
      </c>
      <c r="BF65" s="81">
        <v>152758.50163999997</v>
      </c>
      <c r="BG65" s="82">
        <v>-115149.19328680828</v>
      </c>
      <c r="BH65" s="82">
        <v>-372642.80177759402</v>
      </c>
      <c r="BI65" s="82">
        <v>0</v>
      </c>
      <c r="BJ65" s="82">
        <v>-487792.1192375393</v>
      </c>
      <c r="BK65" s="82">
        <v>0.12417313706350816</v>
      </c>
      <c r="BL65" s="81">
        <v>37609.308353191671</v>
      </c>
      <c r="BM65" s="82">
        <v>74640.656284625613</v>
      </c>
      <c r="BN65" s="82">
        <v>-323728.53865671356</v>
      </c>
      <c r="BO65" s="82">
        <v>0</v>
      </c>
      <c r="BP65" s="82">
        <v>-249087.88237208797</v>
      </c>
      <c r="BQ65" s="82">
        <v>0</v>
      </c>
      <c r="BR65" s="81">
        <v>112249.96463781729</v>
      </c>
      <c r="BS65" s="82">
        <v>-39082.411741977252</v>
      </c>
      <c r="BT65" s="82">
        <v>-151340.25443190499</v>
      </c>
      <c r="BU65" s="82">
        <v>0</v>
      </c>
      <c r="BV65" s="82">
        <v>-190422.6661738822</v>
      </c>
      <c r="BW65" s="82">
        <v>0</v>
      </c>
      <c r="BX65" s="81">
        <v>73167.552895840025</v>
      </c>
      <c r="BY65" s="82">
        <v>43941.902453028168</v>
      </c>
      <c r="BZ65" s="82">
        <v>-344622.85630635876</v>
      </c>
      <c r="CA65" s="82">
        <v>0</v>
      </c>
      <c r="CB65" s="82">
        <v>0</v>
      </c>
      <c r="CC65" s="82">
        <v>0</v>
      </c>
      <c r="CD65" s="81">
        <v>117109.45534886821</v>
      </c>
      <c r="CE65" s="82">
        <v>62556.596396576708</v>
      </c>
      <c r="CF65" s="82">
        <v>-347909.96273633698</v>
      </c>
      <c r="CG65" s="82">
        <v>0</v>
      </c>
      <c r="CH65" s="82">
        <v>410466.55913291365</v>
      </c>
      <c r="CI65" s="82">
        <v>0</v>
      </c>
      <c r="CJ65" s="81">
        <v>179666.05174544494</v>
      </c>
      <c r="CK65" s="82">
        <v>130065.43341297007</v>
      </c>
      <c r="CL65" s="82">
        <v>-293858.64666757197</v>
      </c>
      <c r="CM65" s="82">
        <v>0</v>
      </c>
      <c r="CN65" s="82">
        <v>-163793.2132546019</v>
      </c>
      <c r="CO65" s="82">
        <v>0</v>
      </c>
      <c r="CP65" s="81">
        <v>309731.48515841499</v>
      </c>
      <c r="CQ65" s="82">
        <v>-97596.94571017375</v>
      </c>
      <c r="CR65" s="82">
        <v>-75701.759782704641</v>
      </c>
      <c r="CS65" s="82">
        <v>0</v>
      </c>
      <c r="CT65" s="82">
        <v>-173298.70549287839</v>
      </c>
      <c r="CU65" s="82">
        <v>0</v>
      </c>
      <c r="CV65" s="81">
        <v>212134.53944824115</v>
      </c>
      <c r="CW65" s="82">
        <v>-78557.666859971883</v>
      </c>
      <c r="CX65" s="82">
        <v>-84911.647543158033</v>
      </c>
      <c r="CY65" s="82">
        <v>0</v>
      </c>
      <c r="CZ65" s="82">
        <v>-163469.31440312989</v>
      </c>
      <c r="DA65" s="82">
        <v>0</v>
      </c>
      <c r="DB65" s="81">
        <v>133576.87258826933</v>
      </c>
      <c r="DC65" s="82">
        <v>54027.594778874067</v>
      </c>
      <c r="DD65" s="82">
        <v>-196358.49068746879</v>
      </c>
      <c r="DE65" s="82">
        <v>0</v>
      </c>
      <c r="DF65" s="82">
        <v>-142330.89590859471</v>
      </c>
      <c r="DG65" s="82">
        <v>0</v>
      </c>
      <c r="DH65" s="81">
        <v>187604.46736714337</v>
      </c>
      <c r="DI65" s="82">
        <v>-41927.722798337221</v>
      </c>
      <c r="DJ65" s="82">
        <v>-76403.874453200609</v>
      </c>
      <c r="DK65" s="82">
        <v>0</v>
      </c>
      <c r="DL65" s="82">
        <v>-118331.59725153782</v>
      </c>
      <c r="DM65" s="82">
        <v>0</v>
      </c>
      <c r="DN65" s="81">
        <v>145676.74456880614</v>
      </c>
      <c r="DO65" s="82">
        <v>36539.215558346739</v>
      </c>
      <c r="DP65" s="82">
        <v>-173307.05297021806</v>
      </c>
      <c r="DQ65" s="82">
        <v>0</v>
      </c>
      <c r="DR65" s="82">
        <v>-136767.83741187127</v>
      </c>
      <c r="DS65" s="82">
        <v>0</v>
      </c>
      <c r="DT65" s="81">
        <v>182215.96012715285</v>
      </c>
      <c r="DU65" s="82">
        <v>140369.53871358218</v>
      </c>
      <c r="DV65" s="82">
        <v>-239129.22414005472</v>
      </c>
      <c r="DW65" s="82">
        <v>0</v>
      </c>
      <c r="DX65" s="82">
        <v>-98759.685426472584</v>
      </c>
      <c r="DY65" s="82">
        <v>0</v>
      </c>
      <c r="DZ65" s="81">
        <v>322585.49884073506</v>
      </c>
    </row>
    <row r="66" spans="1:130" s="76" customFormat="1" ht="12.75" x14ac:dyDescent="0.2">
      <c r="A66" s="120"/>
      <c r="B66" s="60" t="s">
        <v>237</v>
      </c>
      <c r="C66" s="73" t="s">
        <v>98</v>
      </c>
      <c r="D66" s="74">
        <v>0</v>
      </c>
      <c r="E66" s="75">
        <v>0</v>
      </c>
      <c r="F66" s="75">
        <v>0</v>
      </c>
      <c r="G66" s="75">
        <v>0</v>
      </c>
      <c r="H66" s="75">
        <v>0</v>
      </c>
      <c r="I66" s="75">
        <v>0</v>
      </c>
      <c r="J66" s="74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  <c r="P66" s="74">
        <v>0</v>
      </c>
      <c r="Q66" s="75">
        <v>0</v>
      </c>
      <c r="R66" s="75">
        <v>0</v>
      </c>
      <c r="S66" s="75">
        <v>0</v>
      </c>
      <c r="T66" s="75">
        <v>0</v>
      </c>
      <c r="U66" s="75">
        <v>0</v>
      </c>
      <c r="V66" s="74">
        <v>0</v>
      </c>
      <c r="W66" s="75">
        <v>0</v>
      </c>
      <c r="X66" s="75">
        <v>0</v>
      </c>
      <c r="Y66" s="75">
        <v>0</v>
      </c>
      <c r="Z66" s="75">
        <v>0</v>
      </c>
      <c r="AA66" s="75">
        <v>0</v>
      </c>
      <c r="AB66" s="74">
        <v>0</v>
      </c>
      <c r="AC66" s="75">
        <v>0</v>
      </c>
      <c r="AD66" s="75">
        <v>0</v>
      </c>
      <c r="AE66" s="75">
        <v>0</v>
      </c>
      <c r="AF66" s="75">
        <v>0</v>
      </c>
      <c r="AG66" s="75">
        <v>0</v>
      </c>
      <c r="AH66" s="74">
        <v>0</v>
      </c>
      <c r="AI66" s="75">
        <v>0</v>
      </c>
      <c r="AJ66" s="75">
        <v>0</v>
      </c>
      <c r="AK66" s="75">
        <v>0</v>
      </c>
      <c r="AL66" s="75">
        <v>0</v>
      </c>
      <c r="AM66" s="75">
        <v>0</v>
      </c>
      <c r="AN66" s="74">
        <v>0</v>
      </c>
      <c r="AO66" s="75">
        <v>0</v>
      </c>
      <c r="AP66" s="75">
        <v>0</v>
      </c>
      <c r="AQ66" s="75">
        <v>0</v>
      </c>
      <c r="AR66" s="75">
        <v>0</v>
      </c>
      <c r="AS66" s="75">
        <v>0</v>
      </c>
      <c r="AT66" s="74">
        <v>0</v>
      </c>
      <c r="AU66" s="75">
        <v>0</v>
      </c>
      <c r="AV66" s="75">
        <v>0</v>
      </c>
      <c r="AW66" s="75">
        <v>0</v>
      </c>
      <c r="AX66" s="75">
        <v>0</v>
      </c>
      <c r="AY66" s="75">
        <v>0</v>
      </c>
      <c r="AZ66" s="74">
        <v>0</v>
      </c>
      <c r="BA66" s="75">
        <v>0</v>
      </c>
      <c r="BB66" s="75">
        <v>0</v>
      </c>
      <c r="BC66" s="75">
        <v>0</v>
      </c>
      <c r="BD66" s="75">
        <v>0</v>
      </c>
      <c r="BE66" s="75">
        <v>0</v>
      </c>
      <c r="BF66" s="74">
        <v>0</v>
      </c>
      <c r="BG66" s="75">
        <v>0</v>
      </c>
      <c r="BH66" s="75">
        <v>0</v>
      </c>
      <c r="BI66" s="75">
        <v>0</v>
      </c>
      <c r="BJ66" s="75">
        <v>0</v>
      </c>
      <c r="BK66" s="75">
        <v>0</v>
      </c>
      <c r="BL66" s="74">
        <v>0</v>
      </c>
      <c r="BM66" s="75">
        <v>0</v>
      </c>
      <c r="BN66" s="75">
        <v>0</v>
      </c>
      <c r="BO66" s="75">
        <v>0</v>
      </c>
      <c r="BP66" s="75">
        <v>0</v>
      </c>
      <c r="BQ66" s="75">
        <v>0</v>
      </c>
      <c r="BR66" s="74">
        <v>0</v>
      </c>
      <c r="BS66" s="75">
        <v>0</v>
      </c>
      <c r="BT66" s="75">
        <v>0</v>
      </c>
      <c r="BU66" s="75">
        <v>0</v>
      </c>
      <c r="BV66" s="75">
        <v>0</v>
      </c>
      <c r="BW66" s="75">
        <v>0</v>
      </c>
      <c r="BX66" s="74">
        <v>0</v>
      </c>
      <c r="BY66" s="75">
        <v>0</v>
      </c>
      <c r="BZ66" s="75">
        <v>0</v>
      </c>
      <c r="CA66" s="75">
        <v>0</v>
      </c>
      <c r="CB66" s="75">
        <v>0</v>
      </c>
      <c r="CC66" s="75">
        <v>0</v>
      </c>
      <c r="CD66" s="74">
        <v>0</v>
      </c>
      <c r="CE66" s="75">
        <v>0</v>
      </c>
      <c r="CF66" s="75">
        <v>0</v>
      </c>
      <c r="CG66" s="75">
        <v>0</v>
      </c>
      <c r="CH66" s="75">
        <v>0</v>
      </c>
      <c r="CI66" s="75">
        <v>0</v>
      </c>
      <c r="CJ66" s="74">
        <v>0</v>
      </c>
      <c r="CK66" s="75">
        <v>0</v>
      </c>
      <c r="CL66" s="75">
        <v>0</v>
      </c>
      <c r="CM66" s="75">
        <v>0</v>
      </c>
      <c r="CN66" s="75">
        <v>0</v>
      </c>
      <c r="CO66" s="75">
        <v>0</v>
      </c>
      <c r="CP66" s="74">
        <v>0</v>
      </c>
      <c r="CQ66" s="75">
        <v>0</v>
      </c>
      <c r="CR66" s="75">
        <v>0</v>
      </c>
      <c r="CS66" s="75">
        <v>0</v>
      </c>
      <c r="CT66" s="75">
        <v>0</v>
      </c>
      <c r="CU66" s="75">
        <v>0</v>
      </c>
      <c r="CV66" s="74">
        <v>0</v>
      </c>
      <c r="CW66" s="75">
        <v>0</v>
      </c>
      <c r="CX66" s="75">
        <v>0</v>
      </c>
      <c r="CY66" s="75">
        <v>0</v>
      </c>
      <c r="CZ66" s="75">
        <v>0</v>
      </c>
      <c r="DA66" s="75">
        <v>0</v>
      </c>
      <c r="DB66" s="74">
        <v>0</v>
      </c>
      <c r="DC66" s="75">
        <v>0</v>
      </c>
      <c r="DD66" s="75">
        <v>0</v>
      </c>
      <c r="DE66" s="75">
        <v>0</v>
      </c>
      <c r="DF66" s="75">
        <v>0</v>
      </c>
      <c r="DG66" s="75">
        <v>0</v>
      </c>
      <c r="DH66" s="74">
        <v>0</v>
      </c>
      <c r="DI66" s="75">
        <v>0</v>
      </c>
      <c r="DJ66" s="75">
        <v>0</v>
      </c>
      <c r="DK66" s="75">
        <v>0</v>
      </c>
      <c r="DL66" s="75">
        <v>0</v>
      </c>
      <c r="DM66" s="75">
        <v>0</v>
      </c>
      <c r="DN66" s="74">
        <v>0</v>
      </c>
      <c r="DO66" s="75">
        <v>0</v>
      </c>
      <c r="DP66" s="75">
        <v>0</v>
      </c>
      <c r="DQ66" s="75">
        <v>0</v>
      </c>
      <c r="DR66" s="75">
        <v>0</v>
      </c>
      <c r="DS66" s="75">
        <v>0</v>
      </c>
      <c r="DT66" s="74">
        <v>0</v>
      </c>
      <c r="DU66" s="75">
        <v>0</v>
      </c>
      <c r="DV66" s="75">
        <v>0</v>
      </c>
      <c r="DW66" s="75">
        <v>0</v>
      </c>
      <c r="DX66" s="75">
        <v>0</v>
      </c>
      <c r="DY66" s="75">
        <v>0</v>
      </c>
      <c r="DZ66" s="74">
        <v>0</v>
      </c>
    </row>
    <row r="67" spans="1:130" s="69" customFormat="1" ht="12.75" x14ac:dyDescent="0.2">
      <c r="A67" s="120"/>
      <c r="B67" s="58" t="s">
        <v>238</v>
      </c>
      <c r="C67" s="80" t="s">
        <v>99</v>
      </c>
      <c r="D67" s="81">
        <v>0</v>
      </c>
      <c r="E67" s="82">
        <v>0</v>
      </c>
      <c r="F67" s="82">
        <v>0</v>
      </c>
      <c r="G67" s="82">
        <v>0</v>
      </c>
      <c r="H67" s="82">
        <v>0</v>
      </c>
      <c r="I67" s="82">
        <v>0</v>
      </c>
      <c r="J67" s="81">
        <v>0</v>
      </c>
      <c r="K67" s="82">
        <v>0</v>
      </c>
      <c r="L67" s="82">
        <v>0</v>
      </c>
      <c r="M67" s="82">
        <v>0</v>
      </c>
      <c r="N67" s="82">
        <v>0</v>
      </c>
      <c r="O67" s="82">
        <v>0</v>
      </c>
      <c r="P67" s="81">
        <v>0</v>
      </c>
      <c r="Q67" s="82">
        <v>0</v>
      </c>
      <c r="R67" s="82">
        <v>0</v>
      </c>
      <c r="S67" s="82">
        <v>0</v>
      </c>
      <c r="T67" s="82">
        <v>0</v>
      </c>
      <c r="U67" s="82">
        <v>0</v>
      </c>
      <c r="V67" s="81">
        <v>0</v>
      </c>
      <c r="W67" s="82">
        <v>0</v>
      </c>
      <c r="X67" s="82">
        <v>0</v>
      </c>
      <c r="Y67" s="82">
        <v>0</v>
      </c>
      <c r="Z67" s="82">
        <v>0</v>
      </c>
      <c r="AA67" s="82">
        <v>0</v>
      </c>
      <c r="AB67" s="81">
        <v>0</v>
      </c>
      <c r="AC67" s="82">
        <v>0</v>
      </c>
      <c r="AD67" s="82">
        <v>0</v>
      </c>
      <c r="AE67" s="82">
        <v>0</v>
      </c>
      <c r="AF67" s="82">
        <v>0</v>
      </c>
      <c r="AG67" s="82">
        <v>0</v>
      </c>
      <c r="AH67" s="81">
        <v>0</v>
      </c>
      <c r="AI67" s="82">
        <v>0</v>
      </c>
      <c r="AJ67" s="82">
        <v>0</v>
      </c>
      <c r="AK67" s="82">
        <v>0</v>
      </c>
      <c r="AL67" s="82">
        <v>0</v>
      </c>
      <c r="AM67" s="82">
        <v>0</v>
      </c>
      <c r="AN67" s="81">
        <v>0</v>
      </c>
      <c r="AO67" s="82">
        <v>0</v>
      </c>
      <c r="AP67" s="82">
        <v>0</v>
      </c>
      <c r="AQ67" s="82">
        <v>0</v>
      </c>
      <c r="AR67" s="82">
        <v>0</v>
      </c>
      <c r="AS67" s="82">
        <v>0</v>
      </c>
      <c r="AT67" s="81">
        <v>0</v>
      </c>
      <c r="AU67" s="82">
        <v>0</v>
      </c>
      <c r="AV67" s="82">
        <v>0</v>
      </c>
      <c r="AW67" s="82">
        <v>0</v>
      </c>
      <c r="AX67" s="82">
        <v>0</v>
      </c>
      <c r="AY67" s="82">
        <v>0</v>
      </c>
      <c r="AZ67" s="81">
        <v>0</v>
      </c>
      <c r="BA67" s="82">
        <v>0</v>
      </c>
      <c r="BB67" s="82">
        <v>0</v>
      </c>
      <c r="BC67" s="82">
        <v>0</v>
      </c>
      <c r="BD67" s="82">
        <v>0</v>
      </c>
      <c r="BE67" s="82">
        <v>0</v>
      </c>
      <c r="BF67" s="81">
        <v>0</v>
      </c>
      <c r="BG67" s="82">
        <v>0</v>
      </c>
      <c r="BH67" s="82">
        <v>0</v>
      </c>
      <c r="BI67" s="82">
        <v>0</v>
      </c>
      <c r="BJ67" s="82">
        <v>0</v>
      </c>
      <c r="BK67" s="82">
        <v>0</v>
      </c>
      <c r="BL67" s="81">
        <v>0</v>
      </c>
      <c r="BM67" s="82">
        <v>0</v>
      </c>
      <c r="BN67" s="82">
        <v>0</v>
      </c>
      <c r="BO67" s="82">
        <v>0</v>
      </c>
      <c r="BP67" s="82">
        <v>0</v>
      </c>
      <c r="BQ67" s="82">
        <v>0</v>
      </c>
      <c r="BR67" s="81">
        <v>0</v>
      </c>
      <c r="BS67" s="82">
        <v>0</v>
      </c>
      <c r="BT67" s="82">
        <v>0</v>
      </c>
      <c r="BU67" s="82">
        <v>0</v>
      </c>
      <c r="BV67" s="82">
        <v>0</v>
      </c>
      <c r="BW67" s="82">
        <v>0</v>
      </c>
      <c r="BX67" s="81">
        <v>0</v>
      </c>
      <c r="BY67" s="82">
        <v>0</v>
      </c>
      <c r="BZ67" s="82">
        <v>0</v>
      </c>
      <c r="CA67" s="82">
        <v>0</v>
      </c>
      <c r="CB67" s="82">
        <v>0</v>
      </c>
      <c r="CC67" s="82">
        <v>0</v>
      </c>
      <c r="CD67" s="81">
        <v>0</v>
      </c>
      <c r="CE67" s="82">
        <v>0</v>
      </c>
      <c r="CF67" s="82">
        <v>0</v>
      </c>
      <c r="CG67" s="82">
        <v>0</v>
      </c>
      <c r="CH67" s="82">
        <v>0</v>
      </c>
      <c r="CI67" s="82">
        <v>0</v>
      </c>
      <c r="CJ67" s="81">
        <v>0</v>
      </c>
      <c r="CK67" s="82">
        <v>0</v>
      </c>
      <c r="CL67" s="82">
        <v>0</v>
      </c>
      <c r="CM67" s="82">
        <v>0</v>
      </c>
      <c r="CN67" s="82">
        <v>0</v>
      </c>
      <c r="CO67" s="82">
        <v>0</v>
      </c>
      <c r="CP67" s="81">
        <v>0</v>
      </c>
      <c r="CQ67" s="82">
        <v>0</v>
      </c>
      <c r="CR67" s="82">
        <v>0</v>
      </c>
      <c r="CS67" s="82">
        <v>0</v>
      </c>
      <c r="CT67" s="82">
        <v>0</v>
      </c>
      <c r="CU67" s="82">
        <v>0</v>
      </c>
      <c r="CV67" s="81">
        <v>0</v>
      </c>
      <c r="CW67" s="82">
        <v>0</v>
      </c>
      <c r="CX67" s="82">
        <v>0</v>
      </c>
      <c r="CY67" s="82">
        <v>0</v>
      </c>
      <c r="CZ67" s="82">
        <v>0</v>
      </c>
      <c r="DA67" s="82">
        <v>0</v>
      </c>
      <c r="DB67" s="81">
        <v>0</v>
      </c>
      <c r="DC67" s="82">
        <v>0</v>
      </c>
      <c r="DD67" s="82">
        <v>0</v>
      </c>
      <c r="DE67" s="82">
        <v>0</v>
      </c>
      <c r="DF67" s="82">
        <v>0</v>
      </c>
      <c r="DG67" s="82">
        <v>0</v>
      </c>
      <c r="DH67" s="81">
        <v>0</v>
      </c>
      <c r="DI67" s="82">
        <v>0</v>
      </c>
      <c r="DJ67" s="82">
        <v>0</v>
      </c>
      <c r="DK67" s="82">
        <v>0</v>
      </c>
      <c r="DL67" s="82">
        <v>0</v>
      </c>
      <c r="DM67" s="82">
        <v>0</v>
      </c>
      <c r="DN67" s="81">
        <v>0</v>
      </c>
      <c r="DO67" s="82">
        <v>0</v>
      </c>
      <c r="DP67" s="82">
        <v>0</v>
      </c>
      <c r="DQ67" s="82">
        <v>0</v>
      </c>
      <c r="DR67" s="82">
        <v>0</v>
      </c>
      <c r="DS67" s="82">
        <v>0</v>
      </c>
      <c r="DT67" s="81">
        <v>0</v>
      </c>
      <c r="DU67" s="82">
        <v>0</v>
      </c>
      <c r="DV67" s="82">
        <v>0</v>
      </c>
      <c r="DW67" s="82">
        <v>0</v>
      </c>
      <c r="DX67" s="82">
        <v>0</v>
      </c>
      <c r="DY67" s="82">
        <v>0</v>
      </c>
      <c r="DZ67" s="81">
        <v>0</v>
      </c>
    </row>
    <row r="68" spans="1:130" s="69" customFormat="1" ht="12.75" x14ac:dyDescent="0.2">
      <c r="A68" s="120"/>
      <c r="B68" s="61" t="s">
        <v>224</v>
      </c>
      <c r="C68" s="80" t="s">
        <v>100</v>
      </c>
      <c r="D68" s="81">
        <v>0</v>
      </c>
      <c r="E68" s="82">
        <v>0</v>
      </c>
      <c r="F68" s="82">
        <v>0</v>
      </c>
      <c r="G68" s="82">
        <v>0</v>
      </c>
      <c r="H68" s="82">
        <v>0</v>
      </c>
      <c r="I68" s="82">
        <v>0</v>
      </c>
      <c r="J68" s="81">
        <v>0</v>
      </c>
      <c r="K68" s="82">
        <v>0</v>
      </c>
      <c r="L68" s="82">
        <v>0</v>
      </c>
      <c r="M68" s="82">
        <v>0</v>
      </c>
      <c r="N68" s="82">
        <v>0</v>
      </c>
      <c r="O68" s="82">
        <v>0</v>
      </c>
      <c r="P68" s="81">
        <v>0</v>
      </c>
      <c r="Q68" s="82">
        <v>0</v>
      </c>
      <c r="R68" s="82">
        <v>0</v>
      </c>
      <c r="S68" s="82">
        <v>0</v>
      </c>
      <c r="T68" s="82">
        <v>0</v>
      </c>
      <c r="U68" s="82">
        <v>0</v>
      </c>
      <c r="V68" s="81">
        <v>0</v>
      </c>
      <c r="W68" s="82">
        <v>0</v>
      </c>
      <c r="X68" s="82">
        <v>0</v>
      </c>
      <c r="Y68" s="82">
        <v>0</v>
      </c>
      <c r="Z68" s="82">
        <v>0</v>
      </c>
      <c r="AA68" s="82">
        <v>0</v>
      </c>
      <c r="AB68" s="81">
        <v>0</v>
      </c>
      <c r="AC68" s="82">
        <v>0</v>
      </c>
      <c r="AD68" s="82">
        <v>0</v>
      </c>
      <c r="AE68" s="82">
        <v>0</v>
      </c>
      <c r="AF68" s="82">
        <v>0</v>
      </c>
      <c r="AG68" s="82">
        <v>0</v>
      </c>
      <c r="AH68" s="81">
        <v>0</v>
      </c>
      <c r="AI68" s="82">
        <v>0</v>
      </c>
      <c r="AJ68" s="82">
        <v>0</v>
      </c>
      <c r="AK68" s="82">
        <v>0</v>
      </c>
      <c r="AL68" s="82">
        <v>0</v>
      </c>
      <c r="AM68" s="82">
        <v>0</v>
      </c>
      <c r="AN68" s="81">
        <v>0</v>
      </c>
      <c r="AO68" s="82">
        <v>0</v>
      </c>
      <c r="AP68" s="82">
        <v>0</v>
      </c>
      <c r="AQ68" s="82">
        <v>0</v>
      </c>
      <c r="AR68" s="82">
        <v>0</v>
      </c>
      <c r="AS68" s="82">
        <v>0</v>
      </c>
      <c r="AT68" s="81">
        <v>0</v>
      </c>
      <c r="AU68" s="82">
        <v>0</v>
      </c>
      <c r="AV68" s="82">
        <v>0</v>
      </c>
      <c r="AW68" s="82">
        <v>0</v>
      </c>
      <c r="AX68" s="82">
        <v>0</v>
      </c>
      <c r="AY68" s="82">
        <v>0</v>
      </c>
      <c r="AZ68" s="81">
        <v>0</v>
      </c>
      <c r="BA68" s="82">
        <v>0</v>
      </c>
      <c r="BB68" s="82">
        <v>0</v>
      </c>
      <c r="BC68" s="82">
        <v>0</v>
      </c>
      <c r="BD68" s="82">
        <v>0</v>
      </c>
      <c r="BE68" s="82">
        <v>0</v>
      </c>
      <c r="BF68" s="81">
        <v>0</v>
      </c>
      <c r="BG68" s="82">
        <v>0</v>
      </c>
      <c r="BH68" s="82">
        <v>0</v>
      </c>
      <c r="BI68" s="82">
        <v>0</v>
      </c>
      <c r="BJ68" s="82">
        <v>0</v>
      </c>
      <c r="BK68" s="82">
        <v>0</v>
      </c>
      <c r="BL68" s="81">
        <v>0</v>
      </c>
      <c r="BM68" s="82">
        <v>0</v>
      </c>
      <c r="BN68" s="82">
        <v>0</v>
      </c>
      <c r="BO68" s="82">
        <v>0</v>
      </c>
      <c r="BP68" s="82">
        <v>0</v>
      </c>
      <c r="BQ68" s="82">
        <v>0</v>
      </c>
      <c r="BR68" s="81">
        <v>0</v>
      </c>
      <c r="BS68" s="82">
        <v>0</v>
      </c>
      <c r="BT68" s="82">
        <v>0</v>
      </c>
      <c r="BU68" s="82">
        <v>0</v>
      </c>
      <c r="BV68" s="82">
        <v>0</v>
      </c>
      <c r="BW68" s="82">
        <v>0</v>
      </c>
      <c r="BX68" s="81">
        <v>0</v>
      </c>
      <c r="BY68" s="82">
        <v>0</v>
      </c>
      <c r="BZ68" s="82">
        <v>0</v>
      </c>
      <c r="CA68" s="82">
        <v>0</v>
      </c>
      <c r="CB68" s="82">
        <v>0</v>
      </c>
      <c r="CC68" s="82">
        <v>0</v>
      </c>
      <c r="CD68" s="81">
        <v>0</v>
      </c>
      <c r="CE68" s="82">
        <v>0</v>
      </c>
      <c r="CF68" s="82">
        <v>0</v>
      </c>
      <c r="CG68" s="82">
        <v>0</v>
      </c>
      <c r="CH68" s="82">
        <v>0</v>
      </c>
      <c r="CI68" s="82">
        <v>0</v>
      </c>
      <c r="CJ68" s="81">
        <v>0</v>
      </c>
      <c r="CK68" s="82">
        <v>0</v>
      </c>
      <c r="CL68" s="82">
        <v>0</v>
      </c>
      <c r="CM68" s="82">
        <v>0</v>
      </c>
      <c r="CN68" s="82">
        <v>0</v>
      </c>
      <c r="CO68" s="82">
        <v>0</v>
      </c>
      <c r="CP68" s="81">
        <v>0</v>
      </c>
      <c r="CQ68" s="82">
        <v>0</v>
      </c>
      <c r="CR68" s="82">
        <v>0</v>
      </c>
      <c r="CS68" s="82">
        <v>0</v>
      </c>
      <c r="CT68" s="82">
        <v>0</v>
      </c>
      <c r="CU68" s="82">
        <v>0</v>
      </c>
      <c r="CV68" s="81">
        <v>0</v>
      </c>
      <c r="CW68" s="82">
        <v>0</v>
      </c>
      <c r="CX68" s="82">
        <v>0</v>
      </c>
      <c r="CY68" s="82">
        <v>0</v>
      </c>
      <c r="CZ68" s="82">
        <v>0</v>
      </c>
      <c r="DA68" s="82">
        <v>0</v>
      </c>
      <c r="DB68" s="81">
        <v>0</v>
      </c>
      <c r="DC68" s="82">
        <v>0</v>
      </c>
      <c r="DD68" s="82">
        <v>0</v>
      </c>
      <c r="DE68" s="82">
        <v>0</v>
      </c>
      <c r="DF68" s="82">
        <v>0</v>
      </c>
      <c r="DG68" s="82">
        <v>0</v>
      </c>
      <c r="DH68" s="81">
        <v>0</v>
      </c>
      <c r="DI68" s="82">
        <v>0</v>
      </c>
      <c r="DJ68" s="82">
        <v>0</v>
      </c>
      <c r="DK68" s="82">
        <v>0</v>
      </c>
      <c r="DL68" s="82">
        <v>0</v>
      </c>
      <c r="DM68" s="82">
        <v>0</v>
      </c>
      <c r="DN68" s="81">
        <v>0</v>
      </c>
      <c r="DO68" s="82">
        <v>0</v>
      </c>
      <c r="DP68" s="82">
        <v>0</v>
      </c>
      <c r="DQ68" s="82">
        <v>0</v>
      </c>
      <c r="DR68" s="82">
        <v>0</v>
      </c>
      <c r="DS68" s="82">
        <v>0</v>
      </c>
      <c r="DT68" s="81">
        <v>0</v>
      </c>
      <c r="DU68" s="82">
        <v>0</v>
      </c>
      <c r="DV68" s="82">
        <v>0</v>
      </c>
      <c r="DW68" s="82">
        <v>0</v>
      </c>
      <c r="DX68" s="82">
        <v>0</v>
      </c>
      <c r="DY68" s="82">
        <v>0</v>
      </c>
      <c r="DZ68" s="81">
        <v>0</v>
      </c>
    </row>
    <row r="69" spans="1:130" s="69" customFormat="1" ht="12.75" x14ac:dyDescent="0.2">
      <c r="A69" s="120"/>
      <c r="B69" s="61" t="s">
        <v>225</v>
      </c>
      <c r="C69" s="80" t="s">
        <v>101</v>
      </c>
      <c r="D69" s="81">
        <v>0</v>
      </c>
      <c r="E69" s="82">
        <v>0</v>
      </c>
      <c r="F69" s="82">
        <v>0</v>
      </c>
      <c r="G69" s="82">
        <v>0</v>
      </c>
      <c r="H69" s="82">
        <v>0</v>
      </c>
      <c r="I69" s="82">
        <v>0</v>
      </c>
      <c r="J69" s="81">
        <v>0</v>
      </c>
      <c r="K69" s="82">
        <v>0</v>
      </c>
      <c r="L69" s="82">
        <v>0</v>
      </c>
      <c r="M69" s="82">
        <v>0</v>
      </c>
      <c r="N69" s="82">
        <v>0</v>
      </c>
      <c r="O69" s="82">
        <v>0</v>
      </c>
      <c r="P69" s="81">
        <v>0</v>
      </c>
      <c r="Q69" s="82">
        <v>0</v>
      </c>
      <c r="R69" s="82">
        <v>0</v>
      </c>
      <c r="S69" s="82">
        <v>0</v>
      </c>
      <c r="T69" s="82">
        <v>0</v>
      </c>
      <c r="U69" s="82">
        <v>0</v>
      </c>
      <c r="V69" s="81">
        <v>0</v>
      </c>
      <c r="W69" s="82">
        <v>0</v>
      </c>
      <c r="X69" s="82">
        <v>0</v>
      </c>
      <c r="Y69" s="82">
        <v>0</v>
      </c>
      <c r="Z69" s="82">
        <v>0</v>
      </c>
      <c r="AA69" s="82">
        <v>0</v>
      </c>
      <c r="AB69" s="81">
        <v>0</v>
      </c>
      <c r="AC69" s="82">
        <v>0</v>
      </c>
      <c r="AD69" s="82">
        <v>0</v>
      </c>
      <c r="AE69" s="82">
        <v>0</v>
      </c>
      <c r="AF69" s="82">
        <v>0</v>
      </c>
      <c r="AG69" s="82">
        <v>0</v>
      </c>
      <c r="AH69" s="81">
        <v>0</v>
      </c>
      <c r="AI69" s="82">
        <v>0</v>
      </c>
      <c r="AJ69" s="82">
        <v>0</v>
      </c>
      <c r="AK69" s="82">
        <v>0</v>
      </c>
      <c r="AL69" s="82">
        <v>0</v>
      </c>
      <c r="AM69" s="82">
        <v>0</v>
      </c>
      <c r="AN69" s="81">
        <v>0</v>
      </c>
      <c r="AO69" s="82">
        <v>0</v>
      </c>
      <c r="AP69" s="82">
        <v>0</v>
      </c>
      <c r="AQ69" s="82">
        <v>0</v>
      </c>
      <c r="AR69" s="82">
        <v>0</v>
      </c>
      <c r="AS69" s="82">
        <v>0</v>
      </c>
      <c r="AT69" s="81">
        <v>0</v>
      </c>
      <c r="AU69" s="82">
        <v>0</v>
      </c>
      <c r="AV69" s="82">
        <v>0</v>
      </c>
      <c r="AW69" s="82">
        <v>0</v>
      </c>
      <c r="AX69" s="82">
        <v>0</v>
      </c>
      <c r="AY69" s="82">
        <v>0</v>
      </c>
      <c r="AZ69" s="81">
        <v>0</v>
      </c>
      <c r="BA69" s="82">
        <v>0</v>
      </c>
      <c r="BB69" s="82">
        <v>0</v>
      </c>
      <c r="BC69" s="82">
        <v>0</v>
      </c>
      <c r="BD69" s="82">
        <v>0</v>
      </c>
      <c r="BE69" s="82">
        <v>0</v>
      </c>
      <c r="BF69" s="81">
        <v>0</v>
      </c>
      <c r="BG69" s="82">
        <v>0</v>
      </c>
      <c r="BH69" s="82">
        <v>0</v>
      </c>
      <c r="BI69" s="82">
        <v>0</v>
      </c>
      <c r="BJ69" s="82">
        <v>0</v>
      </c>
      <c r="BK69" s="82">
        <v>0</v>
      </c>
      <c r="BL69" s="81">
        <v>0</v>
      </c>
      <c r="BM69" s="82">
        <v>0</v>
      </c>
      <c r="BN69" s="82">
        <v>0</v>
      </c>
      <c r="BO69" s="82">
        <v>0</v>
      </c>
      <c r="BP69" s="82">
        <v>0</v>
      </c>
      <c r="BQ69" s="82">
        <v>0</v>
      </c>
      <c r="BR69" s="81">
        <v>0</v>
      </c>
      <c r="BS69" s="82">
        <v>0</v>
      </c>
      <c r="BT69" s="82">
        <v>0</v>
      </c>
      <c r="BU69" s="82">
        <v>0</v>
      </c>
      <c r="BV69" s="82">
        <v>0</v>
      </c>
      <c r="BW69" s="82">
        <v>0</v>
      </c>
      <c r="BX69" s="81">
        <v>0</v>
      </c>
      <c r="BY69" s="82">
        <v>0</v>
      </c>
      <c r="BZ69" s="82">
        <v>0</v>
      </c>
      <c r="CA69" s="82">
        <v>0</v>
      </c>
      <c r="CB69" s="82">
        <v>0</v>
      </c>
      <c r="CC69" s="82">
        <v>0</v>
      </c>
      <c r="CD69" s="81">
        <v>0</v>
      </c>
      <c r="CE69" s="82">
        <v>0</v>
      </c>
      <c r="CF69" s="82">
        <v>0</v>
      </c>
      <c r="CG69" s="82">
        <v>0</v>
      </c>
      <c r="CH69" s="82">
        <v>0</v>
      </c>
      <c r="CI69" s="82">
        <v>0</v>
      </c>
      <c r="CJ69" s="81">
        <v>0</v>
      </c>
      <c r="CK69" s="82">
        <v>0</v>
      </c>
      <c r="CL69" s="82">
        <v>0</v>
      </c>
      <c r="CM69" s="82">
        <v>0</v>
      </c>
      <c r="CN69" s="82">
        <v>0</v>
      </c>
      <c r="CO69" s="82">
        <v>0</v>
      </c>
      <c r="CP69" s="81">
        <v>0</v>
      </c>
      <c r="CQ69" s="82">
        <v>0</v>
      </c>
      <c r="CR69" s="82">
        <v>0</v>
      </c>
      <c r="CS69" s="82">
        <v>0</v>
      </c>
      <c r="CT69" s="82">
        <v>0</v>
      </c>
      <c r="CU69" s="82">
        <v>0</v>
      </c>
      <c r="CV69" s="81">
        <v>0</v>
      </c>
      <c r="CW69" s="82">
        <v>0</v>
      </c>
      <c r="CX69" s="82">
        <v>0</v>
      </c>
      <c r="CY69" s="82">
        <v>0</v>
      </c>
      <c r="CZ69" s="82">
        <v>0</v>
      </c>
      <c r="DA69" s="82">
        <v>0</v>
      </c>
      <c r="DB69" s="81">
        <v>0</v>
      </c>
      <c r="DC69" s="82">
        <v>0</v>
      </c>
      <c r="DD69" s="82">
        <v>0</v>
      </c>
      <c r="DE69" s="82">
        <v>0</v>
      </c>
      <c r="DF69" s="82">
        <v>0</v>
      </c>
      <c r="DG69" s="82">
        <v>0</v>
      </c>
      <c r="DH69" s="81">
        <v>0</v>
      </c>
      <c r="DI69" s="82">
        <v>0</v>
      </c>
      <c r="DJ69" s="82">
        <v>0</v>
      </c>
      <c r="DK69" s="82">
        <v>0</v>
      </c>
      <c r="DL69" s="82">
        <v>0</v>
      </c>
      <c r="DM69" s="82">
        <v>0</v>
      </c>
      <c r="DN69" s="81">
        <v>0</v>
      </c>
      <c r="DO69" s="82">
        <v>0</v>
      </c>
      <c r="DP69" s="82">
        <v>0</v>
      </c>
      <c r="DQ69" s="82">
        <v>0</v>
      </c>
      <c r="DR69" s="82">
        <v>0</v>
      </c>
      <c r="DS69" s="82">
        <v>0</v>
      </c>
      <c r="DT69" s="81">
        <v>0</v>
      </c>
      <c r="DU69" s="82">
        <v>0</v>
      </c>
      <c r="DV69" s="82">
        <v>0</v>
      </c>
      <c r="DW69" s="82">
        <v>0</v>
      </c>
      <c r="DX69" s="82">
        <v>0</v>
      </c>
      <c r="DY69" s="82">
        <v>0</v>
      </c>
      <c r="DZ69" s="81">
        <v>0</v>
      </c>
    </row>
    <row r="70" spans="1:130" s="69" customFormat="1" ht="12.75" x14ac:dyDescent="0.2">
      <c r="A70" s="120"/>
      <c r="B70" s="58" t="s">
        <v>239</v>
      </c>
      <c r="C70" s="80" t="s">
        <v>102</v>
      </c>
      <c r="D70" s="81">
        <v>0</v>
      </c>
      <c r="E70" s="82">
        <v>0</v>
      </c>
      <c r="F70" s="82">
        <v>0</v>
      </c>
      <c r="G70" s="82">
        <v>0</v>
      </c>
      <c r="H70" s="82">
        <v>0</v>
      </c>
      <c r="I70" s="82">
        <v>0</v>
      </c>
      <c r="J70" s="81">
        <v>0</v>
      </c>
      <c r="K70" s="82">
        <v>0</v>
      </c>
      <c r="L70" s="82">
        <v>0</v>
      </c>
      <c r="M70" s="82">
        <v>0</v>
      </c>
      <c r="N70" s="82">
        <v>0</v>
      </c>
      <c r="O70" s="82">
        <v>0</v>
      </c>
      <c r="P70" s="81">
        <v>0</v>
      </c>
      <c r="Q70" s="82">
        <v>0</v>
      </c>
      <c r="R70" s="82">
        <v>0</v>
      </c>
      <c r="S70" s="82">
        <v>0</v>
      </c>
      <c r="T70" s="82">
        <v>0</v>
      </c>
      <c r="U70" s="82">
        <v>0</v>
      </c>
      <c r="V70" s="81">
        <v>0</v>
      </c>
      <c r="W70" s="82">
        <v>0</v>
      </c>
      <c r="X70" s="82">
        <v>0</v>
      </c>
      <c r="Y70" s="82">
        <v>0</v>
      </c>
      <c r="Z70" s="82">
        <v>0</v>
      </c>
      <c r="AA70" s="82">
        <v>0</v>
      </c>
      <c r="AB70" s="81">
        <v>0</v>
      </c>
      <c r="AC70" s="82">
        <v>0</v>
      </c>
      <c r="AD70" s="82">
        <v>0</v>
      </c>
      <c r="AE70" s="82">
        <v>0</v>
      </c>
      <c r="AF70" s="82">
        <v>0</v>
      </c>
      <c r="AG70" s="82">
        <v>0</v>
      </c>
      <c r="AH70" s="81">
        <v>0</v>
      </c>
      <c r="AI70" s="82">
        <v>0</v>
      </c>
      <c r="AJ70" s="82">
        <v>0</v>
      </c>
      <c r="AK70" s="82">
        <v>0</v>
      </c>
      <c r="AL70" s="82">
        <v>0</v>
      </c>
      <c r="AM70" s="82">
        <v>0</v>
      </c>
      <c r="AN70" s="81">
        <v>0</v>
      </c>
      <c r="AO70" s="82">
        <v>0</v>
      </c>
      <c r="AP70" s="82">
        <v>0</v>
      </c>
      <c r="AQ70" s="82">
        <v>0</v>
      </c>
      <c r="AR70" s="82">
        <v>0</v>
      </c>
      <c r="AS70" s="82">
        <v>0</v>
      </c>
      <c r="AT70" s="81">
        <v>0</v>
      </c>
      <c r="AU70" s="82">
        <v>0</v>
      </c>
      <c r="AV70" s="82">
        <v>0</v>
      </c>
      <c r="AW70" s="82">
        <v>0</v>
      </c>
      <c r="AX70" s="82">
        <v>0</v>
      </c>
      <c r="AY70" s="82">
        <v>0</v>
      </c>
      <c r="AZ70" s="81">
        <v>0</v>
      </c>
      <c r="BA70" s="82">
        <v>0</v>
      </c>
      <c r="BB70" s="82">
        <v>0</v>
      </c>
      <c r="BC70" s="82">
        <v>0</v>
      </c>
      <c r="BD70" s="82">
        <v>0</v>
      </c>
      <c r="BE70" s="82">
        <v>0</v>
      </c>
      <c r="BF70" s="81">
        <v>0</v>
      </c>
      <c r="BG70" s="82">
        <v>0</v>
      </c>
      <c r="BH70" s="82">
        <v>0</v>
      </c>
      <c r="BI70" s="82">
        <v>0</v>
      </c>
      <c r="BJ70" s="82">
        <v>0</v>
      </c>
      <c r="BK70" s="82">
        <v>0</v>
      </c>
      <c r="BL70" s="81">
        <v>0</v>
      </c>
      <c r="BM70" s="82">
        <v>0</v>
      </c>
      <c r="BN70" s="82">
        <v>0</v>
      </c>
      <c r="BO70" s="82">
        <v>0</v>
      </c>
      <c r="BP70" s="82">
        <v>0</v>
      </c>
      <c r="BQ70" s="82">
        <v>0</v>
      </c>
      <c r="BR70" s="81">
        <v>0</v>
      </c>
      <c r="BS70" s="82">
        <v>0</v>
      </c>
      <c r="BT70" s="82">
        <v>0</v>
      </c>
      <c r="BU70" s="82">
        <v>0</v>
      </c>
      <c r="BV70" s="82">
        <v>0</v>
      </c>
      <c r="BW70" s="82">
        <v>0</v>
      </c>
      <c r="BX70" s="81">
        <v>0</v>
      </c>
      <c r="BY70" s="82">
        <v>0</v>
      </c>
      <c r="BZ70" s="82">
        <v>0</v>
      </c>
      <c r="CA70" s="82">
        <v>0</v>
      </c>
      <c r="CB70" s="82">
        <v>0</v>
      </c>
      <c r="CC70" s="82">
        <v>0</v>
      </c>
      <c r="CD70" s="81">
        <v>0</v>
      </c>
      <c r="CE70" s="82">
        <v>0</v>
      </c>
      <c r="CF70" s="82">
        <v>0</v>
      </c>
      <c r="CG70" s="82">
        <v>0</v>
      </c>
      <c r="CH70" s="82">
        <v>0</v>
      </c>
      <c r="CI70" s="82">
        <v>0</v>
      </c>
      <c r="CJ70" s="81">
        <v>0</v>
      </c>
      <c r="CK70" s="82">
        <v>0</v>
      </c>
      <c r="CL70" s="82">
        <v>0</v>
      </c>
      <c r="CM70" s="82">
        <v>0</v>
      </c>
      <c r="CN70" s="82">
        <v>0</v>
      </c>
      <c r="CO70" s="82">
        <v>0</v>
      </c>
      <c r="CP70" s="81">
        <v>0</v>
      </c>
      <c r="CQ70" s="82">
        <v>0</v>
      </c>
      <c r="CR70" s="82">
        <v>0</v>
      </c>
      <c r="CS70" s="82">
        <v>0</v>
      </c>
      <c r="CT70" s="82">
        <v>0</v>
      </c>
      <c r="CU70" s="82">
        <v>0</v>
      </c>
      <c r="CV70" s="81">
        <v>0</v>
      </c>
      <c r="CW70" s="82">
        <v>0</v>
      </c>
      <c r="CX70" s="82">
        <v>0</v>
      </c>
      <c r="CY70" s="82">
        <v>0</v>
      </c>
      <c r="CZ70" s="82">
        <v>0</v>
      </c>
      <c r="DA70" s="82">
        <v>0</v>
      </c>
      <c r="DB70" s="81">
        <v>0</v>
      </c>
      <c r="DC70" s="82">
        <v>0</v>
      </c>
      <c r="DD70" s="82">
        <v>0</v>
      </c>
      <c r="DE70" s="82">
        <v>0</v>
      </c>
      <c r="DF70" s="82">
        <v>0</v>
      </c>
      <c r="DG70" s="82">
        <v>0</v>
      </c>
      <c r="DH70" s="81">
        <v>0</v>
      </c>
      <c r="DI70" s="82">
        <v>0</v>
      </c>
      <c r="DJ70" s="82">
        <v>0</v>
      </c>
      <c r="DK70" s="82">
        <v>0</v>
      </c>
      <c r="DL70" s="82">
        <v>0</v>
      </c>
      <c r="DM70" s="82">
        <v>0</v>
      </c>
      <c r="DN70" s="81">
        <v>0</v>
      </c>
      <c r="DO70" s="82">
        <v>0</v>
      </c>
      <c r="DP70" s="82">
        <v>0</v>
      </c>
      <c r="DQ70" s="82">
        <v>0</v>
      </c>
      <c r="DR70" s="82">
        <v>0</v>
      </c>
      <c r="DS70" s="82">
        <v>0</v>
      </c>
      <c r="DT70" s="81">
        <v>0</v>
      </c>
      <c r="DU70" s="82">
        <v>0</v>
      </c>
      <c r="DV70" s="82">
        <v>0</v>
      </c>
      <c r="DW70" s="82">
        <v>0</v>
      </c>
      <c r="DX70" s="82">
        <v>0</v>
      </c>
      <c r="DY70" s="82">
        <v>0</v>
      </c>
      <c r="DZ70" s="81">
        <v>0</v>
      </c>
    </row>
    <row r="71" spans="1:130" s="69" customFormat="1" ht="12.75" x14ac:dyDescent="0.2">
      <c r="A71" s="120"/>
      <c r="B71" s="61" t="s">
        <v>224</v>
      </c>
      <c r="C71" s="80" t="s">
        <v>103</v>
      </c>
      <c r="D71" s="81">
        <v>0</v>
      </c>
      <c r="E71" s="82">
        <v>0</v>
      </c>
      <c r="F71" s="82">
        <v>0</v>
      </c>
      <c r="G71" s="82">
        <v>0</v>
      </c>
      <c r="H71" s="82">
        <v>0</v>
      </c>
      <c r="I71" s="82">
        <v>0</v>
      </c>
      <c r="J71" s="81">
        <v>0</v>
      </c>
      <c r="K71" s="82">
        <v>0</v>
      </c>
      <c r="L71" s="82">
        <v>0</v>
      </c>
      <c r="M71" s="82">
        <v>0</v>
      </c>
      <c r="N71" s="82">
        <v>0</v>
      </c>
      <c r="O71" s="82">
        <v>0</v>
      </c>
      <c r="P71" s="81">
        <v>0</v>
      </c>
      <c r="Q71" s="82">
        <v>0</v>
      </c>
      <c r="R71" s="82">
        <v>0</v>
      </c>
      <c r="S71" s="82">
        <v>0</v>
      </c>
      <c r="T71" s="82">
        <v>0</v>
      </c>
      <c r="U71" s="82">
        <v>0</v>
      </c>
      <c r="V71" s="81">
        <v>0</v>
      </c>
      <c r="W71" s="82">
        <v>0</v>
      </c>
      <c r="X71" s="82">
        <v>0</v>
      </c>
      <c r="Y71" s="82">
        <v>0</v>
      </c>
      <c r="Z71" s="82">
        <v>0</v>
      </c>
      <c r="AA71" s="82">
        <v>0</v>
      </c>
      <c r="AB71" s="81">
        <v>0</v>
      </c>
      <c r="AC71" s="82">
        <v>0</v>
      </c>
      <c r="AD71" s="82">
        <v>0</v>
      </c>
      <c r="AE71" s="82">
        <v>0</v>
      </c>
      <c r="AF71" s="82">
        <v>0</v>
      </c>
      <c r="AG71" s="82">
        <v>0</v>
      </c>
      <c r="AH71" s="81">
        <v>0</v>
      </c>
      <c r="AI71" s="82">
        <v>0</v>
      </c>
      <c r="AJ71" s="82">
        <v>0</v>
      </c>
      <c r="AK71" s="82">
        <v>0</v>
      </c>
      <c r="AL71" s="82">
        <v>0</v>
      </c>
      <c r="AM71" s="82">
        <v>0</v>
      </c>
      <c r="AN71" s="81">
        <v>0</v>
      </c>
      <c r="AO71" s="82">
        <v>0</v>
      </c>
      <c r="AP71" s="82">
        <v>0</v>
      </c>
      <c r="AQ71" s="82">
        <v>0</v>
      </c>
      <c r="AR71" s="82">
        <v>0</v>
      </c>
      <c r="AS71" s="82">
        <v>0</v>
      </c>
      <c r="AT71" s="81">
        <v>0</v>
      </c>
      <c r="AU71" s="82">
        <v>0</v>
      </c>
      <c r="AV71" s="82">
        <v>0</v>
      </c>
      <c r="AW71" s="82">
        <v>0</v>
      </c>
      <c r="AX71" s="82">
        <v>0</v>
      </c>
      <c r="AY71" s="82">
        <v>0</v>
      </c>
      <c r="AZ71" s="81">
        <v>0</v>
      </c>
      <c r="BA71" s="82">
        <v>0</v>
      </c>
      <c r="BB71" s="82">
        <v>0</v>
      </c>
      <c r="BC71" s="82">
        <v>0</v>
      </c>
      <c r="BD71" s="82">
        <v>0</v>
      </c>
      <c r="BE71" s="82">
        <v>0</v>
      </c>
      <c r="BF71" s="81">
        <v>0</v>
      </c>
      <c r="BG71" s="82">
        <v>0</v>
      </c>
      <c r="BH71" s="82">
        <v>0</v>
      </c>
      <c r="BI71" s="82">
        <v>0</v>
      </c>
      <c r="BJ71" s="82">
        <v>0</v>
      </c>
      <c r="BK71" s="82">
        <v>0</v>
      </c>
      <c r="BL71" s="81">
        <v>0</v>
      </c>
      <c r="BM71" s="82">
        <v>0</v>
      </c>
      <c r="BN71" s="82">
        <v>0</v>
      </c>
      <c r="BO71" s="82">
        <v>0</v>
      </c>
      <c r="BP71" s="82">
        <v>0</v>
      </c>
      <c r="BQ71" s="82">
        <v>0</v>
      </c>
      <c r="BR71" s="81">
        <v>0</v>
      </c>
      <c r="BS71" s="82">
        <v>0</v>
      </c>
      <c r="BT71" s="82">
        <v>0</v>
      </c>
      <c r="BU71" s="82">
        <v>0</v>
      </c>
      <c r="BV71" s="82">
        <v>0</v>
      </c>
      <c r="BW71" s="82">
        <v>0</v>
      </c>
      <c r="BX71" s="81">
        <v>0</v>
      </c>
      <c r="BY71" s="82">
        <v>0</v>
      </c>
      <c r="BZ71" s="82">
        <v>0</v>
      </c>
      <c r="CA71" s="82">
        <v>0</v>
      </c>
      <c r="CB71" s="82">
        <v>0</v>
      </c>
      <c r="CC71" s="82">
        <v>0</v>
      </c>
      <c r="CD71" s="81">
        <v>0</v>
      </c>
      <c r="CE71" s="82">
        <v>0</v>
      </c>
      <c r="CF71" s="82">
        <v>0</v>
      </c>
      <c r="CG71" s="82">
        <v>0</v>
      </c>
      <c r="CH71" s="82">
        <v>0</v>
      </c>
      <c r="CI71" s="82">
        <v>0</v>
      </c>
      <c r="CJ71" s="81">
        <v>0</v>
      </c>
      <c r="CK71" s="82">
        <v>0</v>
      </c>
      <c r="CL71" s="82">
        <v>0</v>
      </c>
      <c r="CM71" s="82">
        <v>0</v>
      </c>
      <c r="CN71" s="82">
        <v>0</v>
      </c>
      <c r="CO71" s="82">
        <v>0</v>
      </c>
      <c r="CP71" s="81">
        <v>0</v>
      </c>
      <c r="CQ71" s="82">
        <v>0</v>
      </c>
      <c r="CR71" s="82">
        <v>0</v>
      </c>
      <c r="CS71" s="82">
        <v>0</v>
      </c>
      <c r="CT71" s="82">
        <v>0</v>
      </c>
      <c r="CU71" s="82">
        <v>0</v>
      </c>
      <c r="CV71" s="81">
        <v>0</v>
      </c>
      <c r="CW71" s="82">
        <v>0</v>
      </c>
      <c r="CX71" s="82">
        <v>0</v>
      </c>
      <c r="CY71" s="82">
        <v>0</v>
      </c>
      <c r="CZ71" s="82">
        <v>0</v>
      </c>
      <c r="DA71" s="82">
        <v>0</v>
      </c>
      <c r="DB71" s="81">
        <v>0</v>
      </c>
      <c r="DC71" s="82">
        <v>0</v>
      </c>
      <c r="DD71" s="82">
        <v>0</v>
      </c>
      <c r="DE71" s="82">
        <v>0</v>
      </c>
      <c r="DF71" s="82">
        <v>0</v>
      </c>
      <c r="DG71" s="82">
        <v>0</v>
      </c>
      <c r="DH71" s="81">
        <v>0</v>
      </c>
      <c r="DI71" s="82">
        <v>0</v>
      </c>
      <c r="DJ71" s="82">
        <v>0</v>
      </c>
      <c r="DK71" s="82">
        <v>0</v>
      </c>
      <c r="DL71" s="82">
        <v>0</v>
      </c>
      <c r="DM71" s="82">
        <v>0</v>
      </c>
      <c r="DN71" s="81">
        <v>0</v>
      </c>
      <c r="DO71" s="82">
        <v>0</v>
      </c>
      <c r="DP71" s="82">
        <v>0</v>
      </c>
      <c r="DQ71" s="82">
        <v>0</v>
      </c>
      <c r="DR71" s="82">
        <v>0</v>
      </c>
      <c r="DS71" s="82">
        <v>0</v>
      </c>
      <c r="DT71" s="81">
        <v>0</v>
      </c>
      <c r="DU71" s="82">
        <v>0</v>
      </c>
      <c r="DV71" s="82">
        <v>0</v>
      </c>
      <c r="DW71" s="82">
        <v>0</v>
      </c>
      <c r="DX71" s="82">
        <v>0</v>
      </c>
      <c r="DY71" s="82">
        <v>0</v>
      </c>
      <c r="DZ71" s="81">
        <v>0</v>
      </c>
    </row>
    <row r="72" spans="1:130" s="69" customFormat="1" ht="12.75" x14ac:dyDescent="0.2">
      <c r="A72" s="120"/>
      <c r="B72" s="61" t="s">
        <v>225</v>
      </c>
      <c r="C72" s="80" t="s">
        <v>104</v>
      </c>
      <c r="D72" s="81">
        <v>0</v>
      </c>
      <c r="E72" s="82">
        <v>0</v>
      </c>
      <c r="F72" s="82">
        <v>0</v>
      </c>
      <c r="G72" s="82">
        <v>0</v>
      </c>
      <c r="H72" s="82">
        <v>0</v>
      </c>
      <c r="I72" s="82">
        <v>0</v>
      </c>
      <c r="J72" s="81">
        <v>0</v>
      </c>
      <c r="K72" s="82">
        <v>0</v>
      </c>
      <c r="L72" s="82">
        <v>0</v>
      </c>
      <c r="M72" s="82">
        <v>0</v>
      </c>
      <c r="N72" s="82">
        <v>0</v>
      </c>
      <c r="O72" s="82">
        <v>0</v>
      </c>
      <c r="P72" s="81">
        <v>0</v>
      </c>
      <c r="Q72" s="82">
        <v>0</v>
      </c>
      <c r="R72" s="82">
        <v>0</v>
      </c>
      <c r="S72" s="82">
        <v>0</v>
      </c>
      <c r="T72" s="82">
        <v>0</v>
      </c>
      <c r="U72" s="82">
        <v>0</v>
      </c>
      <c r="V72" s="81">
        <v>0</v>
      </c>
      <c r="W72" s="82">
        <v>0</v>
      </c>
      <c r="X72" s="82">
        <v>0</v>
      </c>
      <c r="Y72" s="82">
        <v>0</v>
      </c>
      <c r="Z72" s="82">
        <v>0</v>
      </c>
      <c r="AA72" s="82">
        <v>0</v>
      </c>
      <c r="AB72" s="81">
        <v>0</v>
      </c>
      <c r="AC72" s="82">
        <v>0</v>
      </c>
      <c r="AD72" s="82">
        <v>0</v>
      </c>
      <c r="AE72" s="82">
        <v>0</v>
      </c>
      <c r="AF72" s="82">
        <v>0</v>
      </c>
      <c r="AG72" s="82">
        <v>0</v>
      </c>
      <c r="AH72" s="81">
        <v>0</v>
      </c>
      <c r="AI72" s="82">
        <v>0</v>
      </c>
      <c r="AJ72" s="82">
        <v>0</v>
      </c>
      <c r="AK72" s="82">
        <v>0</v>
      </c>
      <c r="AL72" s="82">
        <v>0</v>
      </c>
      <c r="AM72" s="82">
        <v>0</v>
      </c>
      <c r="AN72" s="81">
        <v>0</v>
      </c>
      <c r="AO72" s="82">
        <v>0</v>
      </c>
      <c r="AP72" s="82">
        <v>0</v>
      </c>
      <c r="AQ72" s="82">
        <v>0</v>
      </c>
      <c r="AR72" s="82">
        <v>0</v>
      </c>
      <c r="AS72" s="82">
        <v>0</v>
      </c>
      <c r="AT72" s="81">
        <v>0</v>
      </c>
      <c r="AU72" s="82">
        <v>0</v>
      </c>
      <c r="AV72" s="82">
        <v>0</v>
      </c>
      <c r="AW72" s="82">
        <v>0</v>
      </c>
      <c r="AX72" s="82">
        <v>0</v>
      </c>
      <c r="AY72" s="82">
        <v>0</v>
      </c>
      <c r="AZ72" s="81">
        <v>0</v>
      </c>
      <c r="BA72" s="82">
        <v>0</v>
      </c>
      <c r="BB72" s="82">
        <v>0</v>
      </c>
      <c r="BC72" s="82">
        <v>0</v>
      </c>
      <c r="BD72" s="82">
        <v>0</v>
      </c>
      <c r="BE72" s="82">
        <v>0</v>
      </c>
      <c r="BF72" s="81">
        <v>0</v>
      </c>
      <c r="BG72" s="82">
        <v>0</v>
      </c>
      <c r="BH72" s="82">
        <v>0</v>
      </c>
      <c r="BI72" s="82">
        <v>0</v>
      </c>
      <c r="BJ72" s="82">
        <v>0</v>
      </c>
      <c r="BK72" s="82">
        <v>0</v>
      </c>
      <c r="BL72" s="81">
        <v>0</v>
      </c>
      <c r="BM72" s="82">
        <v>0</v>
      </c>
      <c r="BN72" s="82">
        <v>0</v>
      </c>
      <c r="BO72" s="82">
        <v>0</v>
      </c>
      <c r="BP72" s="82">
        <v>0</v>
      </c>
      <c r="BQ72" s="82">
        <v>0</v>
      </c>
      <c r="BR72" s="81">
        <v>0</v>
      </c>
      <c r="BS72" s="82">
        <v>0</v>
      </c>
      <c r="BT72" s="82">
        <v>0</v>
      </c>
      <c r="BU72" s="82">
        <v>0</v>
      </c>
      <c r="BV72" s="82">
        <v>0</v>
      </c>
      <c r="BW72" s="82">
        <v>0</v>
      </c>
      <c r="BX72" s="81">
        <v>0</v>
      </c>
      <c r="BY72" s="82">
        <v>0</v>
      </c>
      <c r="BZ72" s="82">
        <v>0</v>
      </c>
      <c r="CA72" s="82">
        <v>0</v>
      </c>
      <c r="CB72" s="82">
        <v>0</v>
      </c>
      <c r="CC72" s="82">
        <v>0</v>
      </c>
      <c r="CD72" s="81">
        <v>0</v>
      </c>
      <c r="CE72" s="82">
        <v>0</v>
      </c>
      <c r="CF72" s="82">
        <v>0</v>
      </c>
      <c r="CG72" s="82">
        <v>0</v>
      </c>
      <c r="CH72" s="82">
        <v>0</v>
      </c>
      <c r="CI72" s="82">
        <v>0</v>
      </c>
      <c r="CJ72" s="81">
        <v>0</v>
      </c>
      <c r="CK72" s="82">
        <v>0</v>
      </c>
      <c r="CL72" s="82">
        <v>0</v>
      </c>
      <c r="CM72" s="82">
        <v>0</v>
      </c>
      <c r="CN72" s="82">
        <v>0</v>
      </c>
      <c r="CO72" s="82">
        <v>0</v>
      </c>
      <c r="CP72" s="81">
        <v>0</v>
      </c>
      <c r="CQ72" s="82">
        <v>0</v>
      </c>
      <c r="CR72" s="82">
        <v>0</v>
      </c>
      <c r="CS72" s="82">
        <v>0</v>
      </c>
      <c r="CT72" s="82">
        <v>0</v>
      </c>
      <c r="CU72" s="82">
        <v>0</v>
      </c>
      <c r="CV72" s="81">
        <v>0</v>
      </c>
      <c r="CW72" s="82">
        <v>0</v>
      </c>
      <c r="CX72" s="82">
        <v>0</v>
      </c>
      <c r="CY72" s="82">
        <v>0</v>
      </c>
      <c r="CZ72" s="82">
        <v>0</v>
      </c>
      <c r="DA72" s="82">
        <v>0</v>
      </c>
      <c r="DB72" s="81">
        <v>0</v>
      </c>
      <c r="DC72" s="82">
        <v>0</v>
      </c>
      <c r="DD72" s="82">
        <v>0</v>
      </c>
      <c r="DE72" s="82">
        <v>0</v>
      </c>
      <c r="DF72" s="82">
        <v>0</v>
      </c>
      <c r="DG72" s="82">
        <v>0</v>
      </c>
      <c r="DH72" s="81">
        <v>0</v>
      </c>
      <c r="DI72" s="82">
        <v>0</v>
      </c>
      <c r="DJ72" s="82">
        <v>0</v>
      </c>
      <c r="DK72" s="82">
        <v>0</v>
      </c>
      <c r="DL72" s="82">
        <v>0</v>
      </c>
      <c r="DM72" s="82">
        <v>0</v>
      </c>
      <c r="DN72" s="81">
        <v>0</v>
      </c>
      <c r="DO72" s="82">
        <v>0</v>
      </c>
      <c r="DP72" s="82">
        <v>0</v>
      </c>
      <c r="DQ72" s="82">
        <v>0</v>
      </c>
      <c r="DR72" s="82">
        <v>0</v>
      </c>
      <c r="DS72" s="82">
        <v>0</v>
      </c>
      <c r="DT72" s="81">
        <v>0</v>
      </c>
      <c r="DU72" s="82">
        <v>0</v>
      </c>
      <c r="DV72" s="82">
        <v>0</v>
      </c>
      <c r="DW72" s="82">
        <v>0</v>
      </c>
      <c r="DX72" s="82">
        <v>0</v>
      </c>
      <c r="DY72" s="82">
        <v>0</v>
      </c>
      <c r="DZ72" s="81">
        <v>0</v>
      </c>
    </row>
    <row r="73" spans="1:130" s="69" customFormat="1" ht="12.75" x14ac:dyDescent="0.2">
      <c r="A73" s="120"/>
      <c r="B73" s="58" t="s">
        <v>240</v>
      </c>
      <c r="C73" s="80" t="s">
        <v>105</v>
      </c>
      <c r="D73" s="81">
        <v>0</v>
      </c>
      <c r="E73" s="82">
        <v>0</v>
      </c>
      <c r="F73" s="82">
        <v>0</v>
      </c>
      <c r="G73" s="82">
        <v>0</v>
      </c>
      <c r="H73" s="82">
        <v>0</v>
      </c>
      <c r="I73" s="82">
        <v>0</v>
      </c>
      <c r="J73" s="81">
        <v>0</v>
      </c>
      <c r="K73" s="82">
        <v>0</v>
      </c>
      <c r="L73" s="82">
        <v>0</v>
      </c>
      <c r="M73" s="82">
        <v>0</v>
      </c>
      <c r="N73" s="82">
        <v>0</v>
      </c>
      <c r="O73" s="82">
        <v>0</v>
      </c>
      <c r="P73" s="81">
        <v>0</v>
      </c>
      <c r="Q73" s="82">
        <v>0</v>
      </c>
      <c r="R73" s="82">
        <v>0</v>
      </c>
      <c r="S73" s="82">
        <v>0</v>
      </c>
      <c r="T73" s="82">
        <v>0</v>
      </c>
      <c r="U73" s="82">
        <v>0</v>
      </c>
      <c r="V73" s="81">
        <v>0</v>
      </c>
      <c r="W73" s="82">
        <v>0</v>
      </c>
      <c r="X73" s="82">
        <v>0</v>
      </c>
      <c r="Y73" s="82">
        <v>0</v>
      </c>
      <c r="Z73" s="82">
        <v>0</v>
      </c>
      <c r="AA73" s="82">
        <v>0</v>
      </c>
      <c r="AB73" s="81">
        <v>0</v>
      </c>
      <c r="AC73" s="82">
        <v>0</v>
      </c>
      <c r="AD73" s="82">
        <v>0</v>
      </c>
      <c r="AE73" s="82">
        <v>0</v>
      </c>
      <c r="AF73" s="82">
        <v>0</v>
      </c>
      <c r="AG73" s="82">
        <v>0</v>
      </c>
      <c r="AH73" s="81">
        <v>0</v>
      </c>
      <c r="AI73" s="82">
        <v>0</v>
      </c>
      <c r="AJ73" s="82">
        <v>0</v>
      </c>
      <c r="AK73" s="82">
        <v>0</v>
      </c>
      <c r="AL73" s="82">
        <v>0</v>
      </c>
      <c r="AM73" s="82">
        <v>0</v>
      </c>
      <c r="AN73" s="81">
        <v>0</v>
      </c>
      <c r="AO73" s="82">
        <v>0</v>
      </c>
      <c r="AP73" s="82">
        <v>0</v>
      </c>
      <c r="AQ73" s="82">
        <v>0</v>
      </c>
      <c r="AR73" s="82">
        <v>0</v>
      </c>
      <c r="AS73" s="82">
        <v>0</v>
      </c>
      <c r="AT73" s="81">
        <v>0</v>
      </c>
      <c r="AU73" s="82">
        <v>0</v>
      </c>
      <c r="AV73" s="82">
        <v>0</v>
      </c>
      <c r="AW73" s="82">
        <v>0</v>
      </c>
      <c r="AX73" s="82">
        <v>0</v>
      </c>
      <c r="AY73" s="82">
        <v>0</v>
      </c>
      <c r="AZ73" s="81">
        <v>0</v>
      </c>
      <c r="BA73" s="82">
        <v>0</v>
      </c>
      <c r="BB73" s="82">
        <v>0</v>
      </c>
      <c r="BC73" s="82">
        <v>0</v>
      </c>
      <c r="BD73" s="82">
        <v>0</v>
      </c>
      <c r="BE73" s="82">
        <v>0</v>
      </c>
      <c r="BF73" s="81">
        <v>0</v>
      </c>
      <c r="BG73" s="82">
        <v>0</v>
      </c>
      <c r="BH73" s="82">
        <v>0</v>
      </c>
      <c r="BI73" s="82">
        <v>0</v>
      </c>
      <c r="BJ73" s="82">
        <v>0</v>
      </c>
      <c r="BK73" s="82">
        <v>0</v>
      </c>
      <c r="BL73" s="81">
        <v>0</v>
      </c>
      <c r="BM73" s="82">
        <v>0</v>
      </c>
      <c r="BN73" s="82">
        <v>0</v>
      </c>
      <c r="BO73" s="82">
        <v>0</v>
      </c>
      <c r="BP73" s="82">
        <v>0</v>
      </c>
      <c r="BQ73" s="82">
        <v>0</v>
      </c>
      <c r="BR73" s="81">
        <v>0</v>
      </c>
      <c r="BS73" s="82">
        <v>0</v>
      </c>
      <c r="BT73" s="82">
        <v>0</v>
      </c>
      <c r="BU73" s="82">
        <v>0</v>
      </c>
      <c r="BV73" s="82">
        <v>0</v>
      </c>
      <c r="BW73" s="82">
        <v>0</v>
      </c>
      <c r="BX73" s="81">
        <v>0</v>
      </c>
      <c r="BY73" s="82">
        <v>0</v>
      </c>
      <c r="BZ73" s="82">
        <v>0</v>
      </c>
      <c r="CA73" s="82">
        <v>0</v>
      </c>
      <c r="CB73" s="82">
        <v>0</v>
      </c>
      <c r="CC73" s="82">
        <v>0</v>
      </c>
      <c r="CD73" s="81">
        <v>0</v>
      </c>
      <c r="CE73" s="82">
        <v>0</v>
      </c>
      <c r="CF73" s="82">
        <v>0</v>
      </c>
      <c r="CG73" s="82">
        <v>0</v>
      </c>
      <c r="CH73" s="82">
        <v>0</v>
      </c>
      <c r="CI73" s="82">
        <v>0</v>
      </c>
      <c r="CJ73" s="81">
        <v>0</v>
      </c>
      <c r="CK73" s="82">
        <v>0</v>
      </c>
      <c r="CL73" s="82">
        <v>0</v>
      </c>
      <c r="CM73" s="82">
        <v>0</v>
      </c>
      <c r="CN73" s="82">
        <v>0</v>
      </c>
      <c r="CO73" s="82">
        <v>0</v>
      </c>
      <c r="CP73" s="81">
        <v>0</v>
      </c>
      <c r="CQ73" s="82">
        <v>0</v>
      </c>
      <c r="CR73" s="82">
        <v>0</v>
      </c>
      <c r="CS73" s="82">
        <v>0</v>
      </c>
      <c r="CT73" s="82">
        <v>0</v>
      </c>
      <c r="CU73" s="82">
        <v>0</v>
      </c>
      <c r="CV73" s="81">
        <v>0</v>
      </c>
      <c r="CW73" s="82">
        <v>0</v>
      </c>
      <c r="CX73" s="82">
        <v>0</v>
      </c>
      <c r="CY73" s="82">
        <v>0</v>
      </c>
      <c r="CZ73" s="82">
        <v>0</v>
      </c>
      <c r="DA73" s="82">
        <v>0</v>
      </c>
      <c r="DB73" s="81">
        <v>0</v>
      </c>
      <c r="DC73" s="82">
        <v>0</v>
      </c>
      <c r="DD73" s="82">
        <v>0</v>
      </c>
      <c r="DE73" s="82">
        <v>0</v>
      </c>
      <c r="DF73" s="82">
        <v>0</v>
      </c>
      <c r="DG73" s="82">
        <v>0</v>
      </c>
      <c r="DH73" s="81">
        <v>0</v>
      </c>
      <c r="DI73" s="82">
        <v>0</v>
      </c>
      <c r="DJ73" s="82">
        <v>0</v>
      </c>
      <c r="DK73" s="82">
        <v>0</v>
      </c>
      <c r="DL73" s="82">
        <v>0</v>
      </c>
      <c r="DM73" s="82">
        <v>0</v>
      </c>
      <c r="DN73" s="81">
        <v>0</v>
      </c>
      <c r="DO73" s="82">
        <v>0</v>
      </c>
      <c r="DP73" s="82">
        <v>0</v>
      </c>
      <c r="DQ73" s="82">
        <v>0</v>
      </c>
      <c r="DR73" s="82">
        <v>0</v>
      </c>
      <c r="DS73" s="82">
        <v>0</v>
      </c>
      <c r="DT73" s="81">
        <v>0</v>
      </c>
      <c r="DU73" s="82">
        <v>0</v>
      </c>
      <c r="DV73" s="82">
        <v>0</v>
      </c>
      <c r="DW73" s="82">
        <v>0</v>
      </c>
      <c r="DX73" s="82">
        <v>0</v>
      </c>
      <c r="DY73" s="82">
        <v>0</v>
      </c>
      <c r="DZ73" s="81">
        <v>0</v>
      </c>
    </row>
    <row r="74" spans="1:130" s="69" customFormat="1" ht="12.75" x14ac:dyDescent="0.2">
      <c r="A74" s="120"/>
      <c r="B74" s="61" t="s">
        <v>224</v>
      </c>
      <c r="C74" s="80" t="s">
        <v>106</v>
      </c>
      <c r="D74" s="81">
        <v>0</v>
      </c>
      <c r="E74" s="82">
        <v>0</v>
      </c>
      <c r="F74" s="82">
        <v>0</v>
      </c>
      <c r="G74" s="82">
        <v>0</v>
      </c>
      <c r="H74" s="82">
        <v>0</v>
      </c>
      <c r="I74" s="82">
        <v>0</v>
      </c>
      <c r="J74" s="81">
        <v>0</v>
      </c>
      <c r="K74" s="82">
        <v>0</v>
      </c>
      <c r="L74" s="82">
        <v>0</v>
      </c>
      <c r="M74" s="82">
        <v>0</v>
      </c>
      <c r="N74" s="82">
        <v>0</v>
      </c>
      <c r="O74" s="82">
        <v>0</v>
      </c>
      <c r="P74" s="81">
        <v>0</v>
      </c>
      <c r="Q74" s="82">
        <v>0</v>
      </c>
      <c r="R74" s="82">
        <v>0</v>
      </c>
      <c r="S74" s="82">
        <v>0</v>
      </c>
      <c r="T74" s="82">
        <v>0</v>
      </c>
      <c r="U74" s="82">
        <v>0</v>
      </c>
      <c r="V74" s="81">
        <v>0</v>
      </c>
      <c r="W74" s="82">
        <v>0</v>
      </c>
      <c r="X74" s="82">
        <v>0</v>
      </c>
      <c r="Y74" s="82">
        <v>0</v>
      </c>
      <c r="Z74" s="82">
        <v>0</v>
      </c>
      <c r="AA74" s="82">
        <v>0</v>
      </c>
      <c r="AB74" s="81">
        <v>0</v>
      </c>
      <c r="AC74" s="82">
        <v>0</v>
      </c>
      <c r="AD74" s="82">
        <v>0</v>
      </c>
      <c r="AE74" s="82">
        <v>0</v>
      </c>
      <c r="AF74" s="82">
        <v>0</v>
      </c>
      <c r="AG74" s="82">
        <v>0</v>
      </c>
      <c r="AH74" s="81">
        <v>0</v>
      </c>
      <c r="AI74" s="82">
        <v>0</v>
      </c>
      <c r="AJ74" s="82">
        <v>0</v>
      </c>
      <c r="AK74" s="82">
        <v>0</v>
      </c>
      <c r="AL74" s="82">
        <v>0</v>
      </c>
      <c r="AM74" s="82">
        <v>0</v>
      </c>
      <c r="AN74" s="81">
        <v>0</v>
      </c>
      <c r="AO74" s="82">
        <v>0</v>
      </c>
      <c r="AP74" s="82">
        <v>0</v>
      </c>
      <c r="AQ74" s="82">
        <v>0</v>
      </c>
      <c r="AR74" s="82">
        <v>0</v>
      </c>
      <c r="AS74" s="82">
        <v>0</v>
      </c>
      <c r="AT74" s="81">
        <v>0</v>
      </c>
      <c r="AU74" s="82">
        <v>0</v>
      </c>
      <c r="AV74" s="82">
        <v>0</v>
      </c>
      <c r="AW74" s="82">
        <v>0</v>
      </c>
      <c r="AX74" s="82">
        <v>0</v>
      </c>
      <c r="AY74" s="82">
        <v>0</v>
      </c>
      <c r="AZ74" s="81">
        <v>0</v>
      </c>
      <c r="BA74" s="82">
        <v>0</v>
      </c>
      <c r="BB74" s="82">
        <v>0</v>
      </c>
      <c r="BC74" s="82">
        <v>0</v>
      </c>
      <c r="BD74" s="82">
        <v>0</v>
      </c>
      <c r="BE74" s="82">
        <v>0</v>
      </c>
      <c r="BF74" s="81">
        <v>0</v>
      </c>
      <c r="BG74" s="82">
        <v>0</v>
      </c>
      <c r="BH74" s="82">
        <v>0</v>
      </c>
      <c r="BI74" s="82">
        <v>0</v>
      </c>
      <c r="BJ74" s="82">
        <v>0</v>
      </c>
      <c r="BK74" s="82">
        <v>0</v>
      </c>
      <c r="BL74" s="81">
        <v>0</v>
      </c>
      <c r="BM74" s="82">
        <v>0</v>
      </c>
      <c r="BN74" s="82">
        <v>0</v>
      </c>
      <c r="BO74" s="82">
        <v>0</v>
      </c>
      <c r="BP74" s="82">
        <v>0</v>
      </c>
      <c r="BQ74" s="82">
        <v>0</v>
      </c>
      <c r="BR74" s="81">
        <v>0</v>
      </c>
      <c r="BS74" s="82">
        <v>0</v>
      </c>
      <c r="BT74" s="82">
        <v>0</v>
      </c>
      <c r="BU74" s="82">
        <v>0</v>
      </c>
      <c r="BV74" s="82">
        <v>0</v>
      </c>
      <c r="BW74" s="82">
        <v>0</v>
      </c>
      <c r="BX74" s="81">
        <v>0</v>
      </c>
      <c r="BY74" s="82">
        <v>0</v>
      </c>
      <c r="BZ74" s="82">
        <v>0</v>
      </c>
      <c r="CA74" s="82">
        <v>0</v>
      </c>
      <c r="CB74" s="82">
        <v>0</v>
      </c>
      <c r="CC74" s="82">
        <v>0</v>
      </c>
      <c r="CD74" s="81">
        <v>0</v>
      </c>
      <c r="CE74" s="82">
        <v>0</v>
      </c>
      <c r="CF74" s="82">
        <v>0</v>
      </c>
      <c r="CG74" s="82">
        <v>0</v>
      </c>
      <c r="CH74" s="82">
        <v>0</v>
      </c>
      <c r="CI74" s="82">
        <v>0</v>
      </c>
      <c r="CJ74" s="81">
        <v>0</v>
      </c>
      <c r="CK74" s="82">
        <v>0</v>
      </c>
      <c r="CL74" s="82">
        <v>0</v>
      </c>
      <c r="CM74" s="82">
        <v>0</v>
      </c>
      <c r="CN74" s="82">
        <v>0</v>
      </c>
      <c r="CO74" s="82">
        <v>0</v>
      </c>
      <c r="CP74" s="81">
        <v>0</v>
      </c>
      <c r="CQ74" s="82">
        <v>0</v>
      </c>
      <c r="CR74" s="82">
        <v>0</v>
      </c>
      <c r="CS74" s="82">
        <v>0</v>
      </c>
      <c r="CT74" s="82">
        <v>0</v>
      </c>
      <c r="CU74" s="82">
        <v>0</v>
      </c>
      <c r="CV74" s="81">
        <v>0</v>
      </c>
      <c r="CW74" s="82">
        <v>0</v>
      </c>
      <c r="CX74" s="82">
        <v>0</v>
      </c>
      <c r="CY74" s="82">
        <v>0</v>
      </c>
      <c r="CZ74" s="82">
        <v>0</v>
      </c>
      <c r="DA74" s="82">
        <v>0</v>
      </c>
      <c r="DB74" s="81">
        <v>0</v>
      </c>
      <c r="DC74" s="82">
        <v>0</v>
      </c>
      <c r="DD74" s="82">
        <v>0</v>
      </c>
      <c r="DE74" s="82">
        <v>0</v>
      </c>
      <c r="DF74" s="82">
        <v>0</v>
      </c>
      <c r="DG74" s="82">
        <v>0</v>
      </c>
      <c r="DH74" s="81">
        <v>0</v>
      </c>
      <c r="DI74" s="82">
        <v>0</v>
      </c>
      <c r="DJ74" s="82">
        <v>0</v>
      </c>
      <c r="DK74" s="82">
        <v>0</v>
      </c>
      <c r="DL74" s="82">
        <v>0</v>
      </c>
      <c r="DM74" s="82">
        <v>0</v>
      </c>
      <c r="DN74" s="81">
        <v>0</v>
      </c>
      <c r="DO74" s="82">
        <v>0</v>
      </c>
      <c r="DP74" s="82">
        <v>0</v>
      </c>
      <c r="DQ74" s="82">
        <v>0</v>
      </c>
      <c r="DR74" s="82">
        <v>0</v>
      </c>
      <c r="DS74" s="82">
        <v>0</v>
      </c>
      <c r="DT74" s="81">
        <v>0</v>
      </c>
      <c r="DU74" s="82">
        <v>0</v>
      </c>
      <c r="DV74" s="82">
        <v>0</v>
      </c>
      <c r="DW74" s="82">
        <v>0</v>
      </c>
      <c r="DX74" s="82">
        <v>0</v>
      </c>
      <c r="DY74" s="82">
        <v>0</v>
      </c>
      <c r="DZ74" s="81">
        <v>0</v>
      </c>
    </row>
    <row r="75" spans="1:130" s="69" customFormat="1" ht="12.75" x14ac:dyDescent="0.2">
      <c r="A75" s="120"/>
      <c r="B75" s="61" t="s">
        <v>225</v>
      </c>
      <c r="C75" s="80" t="s">
        <v>107</v>
      </c>
      <c r="D75" s="81">
        <v>0</v>
      </c>
      <c r="E75" s="82">
        <v>0</v>
      </c>
      <c r="F75" s="82">
        <v>0</v>
      </c>
      <c r="G75" s="82">
        <v>0</v>
      </c>
      <c r="H75" s="82">
        <v>0</v>
      </c>
      <c r="I75" s="82">
        <v>0</v>
      </c>
      <c r="J75" s="81">
        <v>0</v>
      </c>
      <c r="K75" s="82">
        <v>0</v>
      </c>
      <c r="L75" s="82">
        <v>0</v>
      </c>
      <c r="M75" s="82">
        <v>0</v>
      </c>
      <c r="N75" s="82">
        <v>0</v>
      </c>
      <c r="O75" s="82">
        <v>0</v>
      </c>
      <c r="P75" s="81">
        <v>0</v>
      </c>
      <c r="Q75" s="82">
        <v>0</v>
      </c>
      <c r="R75" s="82">
        <v>0</v>
      </c>
      <c r="S75" s="82">
        <v>0</v>
      </c>
      <c r="T75" s="82">
        <v>0</v>
      </c>
      <c r="U75" s="82">
        <v>0</v>
      </c>
      <c r="V75" s="81">
        <v>0</v>
      </c>
      <c r="W75" s="82">
        <v>0</v>
      </c>
      <c r="X75" s="82">
        <v>0</v>
      </c>
      <c r="Y75" s="82">
        <v>0</v>
      </c>
      <c r="Z75" s="82">
        <v>0</v>
      </c>
      <c r="AA75" s="82">
        <v>0</v>
      </c>
      <c r="AB75" s="81">
        <v>0</v>
      </c>
      <c r="AC75" s="82">
        <v>0</v>
      </c>
      <c r="AD75" s="82">
        <v>0</v>
      </c>
      <c r="AE75" s="82">
        <v>0</v>
      </c>
      <c r="AF75" s="82">
        <v>0</v>
      </c>
      <c r="AG75" s="82">
        <v>0</v>
      </c>
      <c r="AH75" s="81">
        <v>0</v>
      </c>
      <c r="AI75" s="82">
        <v>0</v>
      </c>
      <c r="AJ75" s="82">
        <v>0</v>
      </c>
      <c r="AK75" s="82">
        <v>0</v>
      </c>
      <c r="AL75" s="82">
        <v>0</v>
      </c>
      <c r="AM75" s="82">
        <v>0</v>
      </c>
      <c r="AN75" s="81">
        <v>0</v>
      </c>
      <c r="AO75" s="82">
        <v>0</v>
      </c>
      <c r="AP75" s="82">
        <v>0</v>
      </c>
      <c r="AQ75" s="82">
        <v>0</v>
      </c>
      <c r="AR75" s="82">
        <v>0</v>
      </c>
      <c r="AS75" s="82">
        <v>0</v>
      </c>
      <c r="AT75" s="81">
        <v>0</v>
      </c>
      <c r="AU75" s="82">
        <v>0</v>
      </c>
      <c r="AV75" s="82">
        <v>0</v>
      </c>
      <c r="AW75" s="82">
        <v>0</v>
      </c>
      <c r="AX75" s="82">
        <v>0</v>
      </c>
      <c r="AY75" s="82">
        <v>0</v>
      </c>
      <c r="AZ75" s="81">
        <v>0</v>
      </c>
      <c r="BA75" s="82">
        <v>0</v>
      </c>
      <c r="BB75" s="82">
        <v>0</v>
      </c>
      <c r="BC75" s="82">
        <v>0</v>
      </c>
      <c r="BD75" s="82">
        <v>0</v>
      </c>
      <c r="BE75" s="82">
        <v>0</v>
      </c>
      <c r="BF75" s="81">
        <v>0</v>
      </c>
      <c r="BG75" s="82">
        <v>0</v>
      </c>
      <c r="BH75" s="82">
        <v>0</v>
      </c>
      <c r="BI75" s="82">
        <v>0</v>
      </c>
      <c r="BJ75" s="82">
        <v>0</v>
      </c>
      <c r="BK75" s="82">
        <v>0</v>
      </c>
      <c r="BL75" s="81">
        <v>0</v>
      </c>
      <c r="BM75" s="82">
        <v>0</v>
      </c>
      <c r="BN75" s="82">
        <v>0</v>
      </c>
      <c r="BO75" s="82">
        <v>0</v>
      </c>
      <c r="BP75" s="82">
        <v>0</v>
      </c>
      <c r="BQ75" s="82">
        <v>0</v>
      </c>
      <c r="BR75" s="81">
        <v>0</v>
      </c>
      <c r="BS75" s="82">
        <v>0</v>
      </c>
      <c r="BT75" s="82">
        <v>0</v>
      </c>
      <c r="BU75" s="82">
        <v>0</v>
      </c>
      <c r="BV75" s="82">
        <v>0</v>
      </c>
      <c r="BW75" s="82">
        <v>0</v>
      </c>
      <c r="BX75" s="81">
        <v>0</v>
      </c>
      <c r="BY75" s="82">
        <v>0</v>
      </c>
      <c r="BZ75" s="82">
        <v>0</v>
      </c>
      <c r="CA75" s="82">
        <v>0</v>
      </c>
      <c r="CB75" s="82">
        <v>0</v>
      </c>
      <c r="CC75" s="82">
        <v>0</v>
      </c>
      <c r="CD75" s="81">
        <v>0</v>
      </c>
      <c r="CE75" s="82">
        <v>0</v>
      </c>
      <c r="CF75" s="82">
        <v>0</v>
      </c>
      <c r="CG75" s="82">
        <v>0</v>
      </c>
      <c r="CH75" s="82">
        <v>0</v>
      </c>
      <c r="CI75" s="82">
        <v>0</v>
      </c>
      <c r="CJ75" s="81">
        <v>0</v>
      </c>
      <c r="CK75" s="82">
        <v>0</v>
      </c>
      <c r="CL75" s="82">
        <v>0</v>
      </c>
      <c r="CM75" s="82">
        <v>0</v>
      </c>
      <c r="CN75" s="82">
        <v>0</v>
      </c>
      <c r="CO75" s="82">
        <v>0</v>
      </c>
      <c r="CP75" s="81">
        <v>0</v>
      </c>
      <c r="CQ75" s="82">
        <v>0</v>
      </c>
      <c r="CR75" s="82">
        <v>0</v>
      </c>
      <c r="CS75" s="82">
        <v>0</v>
      </c>
      <c r="CT75" s="82">
        <v>0</v>
      </c>
      <c r="CU75" s="82">
        <v>0</v>
      </c>
      <c r="CV75" s="81">
        <v>0</v>
      </c>
      <c r="CW75" s="82">
        <v>0</v>
      </c>
      <c r="CX75" s="82">
        <v>0</v>
      </c>
      <c r="CY75" s="82">
        <v>0</v>
      </c>
      <c r="CZ75" s="82">
        <v>0</v>
      </c>
      <c r="DA75" s="82">
        <v>0</v>
      </c>
      <c r="DB75" s="81">
        <v>0</v>
      </c>
      <c r="DC75" s="82">
        <v>0</v>
      </c>
      <c r="DD75" s="82">
        <v>0</v>
      </c>
      <c r="DE75" s="82">
        <v>0</v>
      </c>
      <c r="DF75" s="82">
        <v>0</v>
      </c>
      <c r="DG75" s="82">
        <v>0</v>
      </c>
      <c r="DH75" s="81">
        <v>0</v>
      </c>
      <c r="DI75" s="82">
        <v>0</v>
      </c>
      <c r="DJ75" s="82">
        <v>0</v>
      </c>
      <c r="DK75" s="82">
        <v>0</v>
      </c>
      <c r="DL75" s="82">
        <v>0</v>
      </c>
      <c r="DM75" s="82">
        <v>0</v>
      </c>
      <c r="DN75" s="81">
        <v>0</v>
      </c>
      <c r="DO75" s="82">
        <v>0</v>
      </c>
      <c r="DP75" s="82">
        <v>0</v>
      </c>
      <c r="DQ75" s="82">
        <v>0</v>
      </c>
      <c r="DR75" s="82">
        <v>0</v>
      </c>
      <c r="DS75" s="82">
        <v>0</v>
      </c>
      <c r="DT75" s="81">
        <v>0</v>
      </c>
      <c r="DU75" s="82">
        <v>0</v>
      </c>
      <c r="DV75" s="82">
        <v>0</v>
      </c>
      <c r="DW75" s="82">
        <v>0</v>
      </c>
      <c r="DX75" s="82">
        <v>0</v>
      </c>
      <c r="DY75" s="82">
        <v>0</v>
      </c>
      <c r="DZ75" s="81">
        <v>0</v>
      </c>
    </row>
    <row r="76" spans="1:130" s="69" customFormat="1" ht="12.75" x14ac:dyDescent="0.2">
      <c r="A76" s="120"/>
      <c r="B76" s="58" t="s">
        <v>241</v>
      </c>
      <c r="C76" s="80" t="s">
        <v>108</v>
      </c>
      <c r="D76" s="81">
        <v>0</v>
      </c>
      <c r="E76" s="82">
        <v>0</v>
      </c>
      <c r="F76" s="82">
        <v>0</v>
      </c>
      <c r="G76" s="82">
        <v>0</v>
      </c>
      <c r="H76" s="82">
        <v>0</v>
      </c>
      <c r="I76" s="82">
        <v>0</v>
      </c>
      <c r="J76" s="81">
        <v>0</v>
      </c>
      <c r="K76" s="82">
        <v>0</v>
      </c>
      <c r="L76" s="82">
        <v>0</v>
      </c>
      <c r="M76" s="82">
        <v>0</v>
      </c>
      <c r="N76" s="82">
        <v>0</v>
      </c>
      <c r="O76" s="82">
        <v>0</v>
      </c>
      <c r="P76" s="81">
        <v>0</v>
      </c>
      <c r="Q76" s="82">
        <v>0</v>
      </c>
      <c r="R76" s="82">
        <v>0</v>
      </c>
      <c r="S76" s="82">
        <v>0</v>
      </c>
      <c r="T76" s="82">
        <v>0</v>
      </c>
      <c r="U76" s="82">
        <v>0</v>
      </c>
      <c r="V76" s="81">
        <v>0</v>
      </c>
      <c r="W76" s="82">
        <v>0</v>
      </c>
      <c r="X76" s="82">
        <v>0</v>
      </c>
      <c r="Y76" s="82">
        <v>0</v>
      </c>
      <c r="Z76" s="82">
        <v>0</v>
      </c>
      <c r="AA76" s="82">
        <v>0</v>
      </c>
      <c r="AB76" s="81">
        <v>0</v>
      </c>
      <c r="AC76" s="82">
        <v>0</v>
      </c>
      <c r="AD76" s="82">
        <v>0</v>
      </c>
      <c r="AE76" s="82">
        <v>0</v>
      </c>
      <c r="AF76" s="82">
        <v>0</v>
      </c>
      <c r="AG76" s="82">
        <v>0</v>
      </c>
      <c r="AH76" s="81">
        <v>0</v>
      </c>
      <c r="AI76" s="82">
        <v>0</v>
      </c>
      <c r="AJ76" s="82">
        <v>0</v>
      </c>
      <c r="AK76" s="82">
        <v>0</v>
      </c>
      <c r="AL76" s="82">
        <v>0</v>
      </c>
      <c r="AM76" s="82">
        <v>0</v>
      </c>
      <c r="AN76" s="81">
        <v>0</v>
      </c>
      <c r="AO76" s="82">
        <v>0</v>
      </c>
      <c r="AP76" s="82">
        <v>0</v>
      </c>
      <c r="AQ76" s="82">
        <v>0</v>
      </c>
      <c r="AR76" s="82">
        <v>0</v>
      </c>
      <c r="AS76" s="82">
        <v>0</v>
      </c>
      <c r="AT76" s="81">
        <v>0</v>
      </c>
      <c r="AU76" s="82">
        <v>0</v>
      </c>
      <c r="AV76" s="82">
        <v>0</v>
      </c>
      <c r="AW76" s="82">
        <v>0</v>
      </c>
      <c r="AX76" s="82">
        <v>0</v>
      </c>
      <c r="AY76" s="82">
        <v>0</v>
      </c>
      <c r="AZ76" s="81">
        <v>0</v>
      </c>
      <c r="BA76" s="82">
        <v>0</v>
      </c>
      <c r="BB76" s="82">
        <v>0</v>
      </c>
      <c r="BC76" s="82">
        <v>0</v>
      </c>
      <c r="BD76" s="82">
        <v>0</v>
      </c>
      <c r="BE76" s="82">
        <v>0</v>
      </c>
      <c r="BF76" s="81">
        <v>0</v>
      </c>
      <c r="BG76" s="82">
        <v>0</v>
      </c>
      <c r="BH76" s="82">
        <v>0</v>
      </c>
      <c r="BI76" s="82">
        <v>0</v>
      </c>
      <c r="BJ76" s="82">
        <v>0</v>
      </c>
      <c r="BK76" s="82">
        <v>0</v>
      </c>
      <c r="BL76" s="81">
        <v>0</v>
      </c>
      <c r="BM76" s="82">
        <v>0</v>
      </c>
      <c r="BN76" s="82">
        <v>0</v>
      </c>
      <c r="BO76" s="82">
        <v>0</v>
      </c>
      <c r="BP76" s="82">
        <v>0</v>
      </c>
      <c r="BQ76" s="82">
        <v>0</v>
      </c>
      <c r="BR76" s="81">
        <v>0</v>
      </c>
      <c r="BS76" s="82">
        <v>0</v>
      </c>
      <c r="BT76" s="82">
        <v>0</v>
      </c>
      <c r="BU76" s="82">
        <v>0</v>
      </c>
      <c r="BV76" s="82">
        <v>0</v>
      </c>
      <c r="BW76" s="82">
        <v>0</v>
      </c>
      <c r="BX76" s="81">
        <v>0</v>
      </c>
      <c r="BY76" s="82">
        <v>0</v>
      </c>
      <c r="BZ76" s="82">
        <v>0</v>
      </c>
      <c r="CA76" s="82">
        <v>0</v>
      </c>
      <c r="CB76" s="82">
        <v>0</v>
      </c>
      <c r="CC76" s="82">
        <v>0</v>
      </c>
      <c r="CD76" s="81">
        <v>0</v>
      </c>
      <c r="CE76" s="82">
        <v>0</v>
      </c>
      <c r="CF76" s="82">
        <v>0</v>
      </c>
      <c r="CG76" s="82">
        <v>0</v>
      </c>
      <c r="CH76" s="82">
        <v>0</v>
      </c>
      <c r="CI76" s="82">
        <v>0</v>
      </c>
      <c r="CJ76" s="81">
        <v>0</v>
      </c>
      <c r="CK76" s="82">
        <v>0</v>
      </c>
      <c r="CL76" s="82">
        <v>0</v>
      </c>
      <c r="CM76" s="82">
        <v>0</v>
      </c>
      <c r="CN76" s="82">
        <v>0</v>
      </c>
      <c r="CO76" s="82">
        <v>0</v>
      </c>
      <c r="CP76" s="81">
        <v>0</v>
      </c>
      <c r="CQ76" s="82">
        <v>0</v>
      </c>
      <c r="CR76" s="82">
        <v>0</v>
      </c>
      <c r="CS76" s="82">
        <v>0</v>
      </c>
      <c r="CT76" s="82">
        <v>0</v>
      </c>
      <c r="CU76" s="82">
        <v>0</v>
      </c>
      <c r="CV76" s="81">
        <v>0</v>
      </c>
      <c r="CW76" s="82">
        <v>0</v>
      </c>
      <c r="CX76" s="82">
        <v>0</v>
      </c>
      <c r="CY76" s="82">
        <v>0</v>
      </c>
      <c r="CZ76" s="82">
        <v>0</v>
      </c>
      <c r="DA76" s="82">
        <v>0</v>
      </c>
      <c r="DB76" s="81">
        <v>0</v>
      </c>
      <c r="DC76" s="82">
        <v>0</v>
      </c>
      <c r="DD76" s="82">
        <v>0</v>
      </c>
      <c r="DE76" s="82">
        <v>0</v>
      </c>
      <c r="DF76" s="82">
        <v>0</v>
      </c>
      <c r="DG76" s="82">
        <v>0</v>
      </c>
      <c r="DH76" s="81">
        <v>0</v>
      </c>
      <c r="DI76" s="82">
        <v>0</v>
      </c>
      <c r="DJ76" s="82">
        <v>0</v>
      </c>
      <c r="DK76" s="82">
        <v>0</v>
      </c>
      <c r="DL76" s="82">
        <v>0</v>
      </c>
      <c r="DM76" s="82">
        <v>0</v>
      </c>
      <c r="DN76" s="81">
        <v>0</v>
      </c>
      <c r="DO76" s="82">
        <v>0</v>
      </c>
      <c r="DP76" s="82">
        <v>0</v>
      </c>
      <c r="DQ76" s="82">
        <v>0</v>
      </c>
      <c r="DR76" s="82">
        <v>0</v>
      </c>
      <c r="DS76" s="82">
        <v>0</v>
      </c>
      <c r="DT76" s="81">
        <v>0</v>
      </c>
      <c r="DU76" s="82">
        <v>0</v>
      </c>
      <c r="DV76" s="82">
        <v>0</v>
      </c>
      <c r="DW76" s="82">
        <v>0</v>
      </c>
      <c r="DX76" s="82">
        <v>0</v>
      </c>
      <c r="DY76" s="82">
        <v>0</v>
      </c>
      <c r="DZ76" s="81">
        <v>0</v>
      </c>
    </row>
    <row r="77" spans="1:130" s="69" customFormat="1" ht="12.75" x14ac:dyDescent="0.2">
      <c r="A77" s="120"/>
      <c r="B77" s="61" t="s">
        <v>224</v>
      </c>
      <c r="C77" s="80" t="s">
        <v>109</v>
      </c>
      <c r="D77" s="81">
        <v>0</v>
      </c>
      <c r="E77" s="82">
        <v>0</v>
      </c>
      <c r="F77" s="82">
        <v>0</v>
      </c>
      <c r="G77" s="82">
        <v>0</v>
      </c>
      <c r="H77" s="82">
        <v>0</v>
      </c>
      <c r="I77" s="82">
        <v>0</v>
      </c>
      <c r="J77" s="81">
        <v>0</v>
      </c>
      <c r="K77" s="82">
        <v>0</v>
      </c>
      <c r="L77" s="82">
        <v>0</v>
      </c>
      <c r="M77" s="82">
        <v>0</v>
      </c>
      <c r="N77" s="82">
        <v>0</v>
      </c>
      <c r="O77" s="82">
        <v>0</v>
      </c>
      <c r="P77" s="81">
        <v>0</v>
      </c>
      <c r="Q77" s="82">
        <v>0</v>
      </c>
      <c r="R77" s="82">
        <v>0</v>
      </c>
      <c r="S77" s="82">
        <v>0</v>
      </c>
      <c r="T77" s="82">
        <v>0</v>
      </c>
      <c r="U77" s="82">
        <v>0</v>
      </c>
      <c r="V77" s="81">
        <v>0</v>
      </c>
      <c r="W77" s="82">
        <v>0</v>
      </c>
      <c r="X77" s="82">
        <v>0</v>
      </c>
      <c r="Y77" s="82">
        <v>0</v>
      </c>
      <c r="Z77" s="82">
        <v>0</v>
      </c>
      <c r="AA77" s="82">
        <v>0</v>
      </c>
      <c r="AB77" s="81">
        <v>0</v>
      </c>
      <c r="AC77" s="82">
        <v>0</v>
      </c>
      <c r="AD77" s="82">
        <v>0</v>
      </c>
      <c r="AE77" s="82">
        <v>0</v>
      </c>
      <c r="AF77" s="82">
        <v>0</v>
      </c>
      <c r="AG77" s="82">
        <v>0</v>
      </c>
      <c r="AH77" s="81">
        <v>0</v>
      </c>
      <c r="AI77" s="82">
        <v>0</v>
      </c>
      <c r="AJ77" s="82">
        <v>0</v>
      </c>
      <c r="AK77" s="82">
        <v>0</v>
      </c>
      <c r="AL77" s="82">
        <v>0</v>
      </c>
      <c r="AM77" s="82">
        <v>0</v>
      </c>
      <c r="AN77" s="81">
        <v>0</v>
      </c>
      <c r="AO77" s="82">
        <v>0</v>
      </c>
      <c r="AP77" s="82">
        <v>0</v>
      </c>
      <c r="AQ77" s="82">
        <v>0</v>
      </c>
      <c r="AR77" s="82">
        <v>0</v>
      </c>
      <c r="AS77" s="82">
        <v>0</v>
      </c>
      <c r="AT77" s="81">
        <v>0</v>
      </c>
      <c r="AU77" s="82">
        <v>0</v>
      </c>
      <c r="AV77" s="82">
        <v>0</v>
      </c>
      <c r="AW77" s="82">
        <v>0</v>
      </c>
      <c r="AX77" s="82">
        <v>0</v>
      </c>
      <c r="AY77" s="82">
        <v>0</v>
      </c>
      <c r="AZ77" s="81">
        <v>0</v>
      </c>
      <c r="BA77" s="82">
        <v>0</v>
      </c>
      <c r="BB77" s="82">
        <v>0</v>
      </c>
      <c r="BC77" s="82">
        <v>0</v>
      </c>
      <c r="BD77" s="82">
        <v>0</v>
      </c>
      <c r="BE77" s="82">
        <v>0</v>
      </c>
      <c r="BF77" s="81">
        <v>0</v>
      </c>
      <c r="BG77" s="82">
        <v>0</v>
      </c>
      <c r="BH77" s="82">
        <v>0</v>
      </c>
      <c r="BI77" s="82">
        <v>0</v>
      </c>
      <c r="BJ77" s="82">
        <v>0</v>
      </c>
      <c r="BK77" s="82">
        <v>0</v>
      </c>
      <c r="BL77" s="81">
        <v>0</v>
      </c>
      <c r="BM77" s="82">
        <v>0</v>
      </c>
      <c r="BN77" s="82">
        <v>0</v>
      </c>
      <c r="BO77" s="82">
        <v>0</v>
      </c>
      <c r="BP77" s="82">
        <v>0</v>
      </c>
      <c r="BQ77" s="82">
        <v>0</v>
      </c>
      <c r="BR77" s="81">
        <v>0</v>
      </c>
      <c r="BS77" s="82">
        <v>0</v>
      </c>
      <c r="BT77" s="82">
        <v>0</v>
      </c>
      <c r="BU77" s="82">
        <v>0</v>
      </c>
      <c r="BV77" s="82">
        <v>0</v>
      </c>
      <c r="BW77" s="82">
        <v>0</v>
      </c>
      <c r="BX77" s="81">
        <v>0</v>
      </c>
      <c r="BY77" s="82">
        <v>0</v>
      </c>
      <c r="BZ77" s="82">
        <v>0</v>
      </c>
      <c r="CA77" s="82">
        <v>0</v>
      </c>
      <c r="CB77" s="82">
        <v>0</v>
      </c>
      <c r="CC77" s="82">
        <v>0</v>
      </c>
      <c r="CD77" s="81">
        <v>0</v>
      </c>
      <c r="CE77" s="82">
        <v>0</v>
      </c>
      <c r="CF77" s="82">
        <v>0</v>
      </c>
      <c r="CG77" s="82">
        <v>0</v>
      </c>
      <c r="CH77" s="82">
        <v>0</v>
      </c>
      <c r="CI77" s="82">
        <v>0</v>
      </c>
      <c r="CJ77" s="81">
        <v>0</v>
      </c>
      <c r="CK77" s="82">
        <v>0</v>
      </c>
      <c r="CL77" s="82">
        <v>0</v>
      </c>
      <c r="CM77" s="82">
        <v>0</v>
      </c>
      <c r="CN77" s="82">
        <v>0</v>
      </c>
      <c r="CO77" s="82">
        <v>0</v>
      </c>
      <c r="CP77" s="81">
        <v>0</v>
      </c>
      <c r="CQ77" s="82">
        <v>0</v>
      </c>
      <c r="CR77" s="82">
        <v>0</v>
      </c>
      <c r="CS77" s="82">
        <v>0</v>
      </c>
      <c r="CT77" s="82">
        <v>0</v>
      </c>
      <c r="CU77" s="82">
        <v>0</v>
      </c>
      <c r="CV77" s="81">
        <v>0</v>
      </c>
      <c r="CW77" s="82">
        <v>0</v>
      </c>
      <c r="CX77" s="82">
        <v>0</v>
      </c>
      <c r="CY77" s="82">
        <v>0</v>
      </c>
      <c r="CZ77" s="82">
        <v>0</v>
      </c>
      <c r="DA77" s="82">
        <v>0</v>
      </c>
      <c r="DB77" s="81">
        <v>0</v>
      </c>
      <c r="DC77" s="82">
        <v>0</v>
      </c>
      <c r="DD77" s="82">
        <v>0</v>
      </c>
      <c r="DE77" s="82">
        <v>0</v>
      </c>
      <c r="DF77" s="82">
        <v>0</v>
      </c>
      <c r="DG77" s="82">
        <v>0</v>
      </c>
      <c r="DH77" s="81">
        <v>0</v>
      </c>
      <c r="DI77" s="82">
        <v>0</v>
      </c>
      <c r="DJ77" s="82">
        <v>0</v>
      </c>
      <c r="DK77" s="82">
        <v>0</v>
      </c>
      <c r="DL77" s="82">
        <v>0</v>
      </c>
      <c r="DM77" s="82">
        <v>0</v>
      </c>
      <c r="DN77" s="81">
        <v>0</v>
      </c>
      <c r="DO77" s="82">
        <v>0</v>
      </c>
      <c r="DP77" s="82">
        <v>0</v>
      </c>
      <c r="DQ77" s="82">
        <v>0</v>
      </c>
      <c r="DR77" s="82">
        <v>0</v>
      </c>
      <c r="DS77" s="82">
        <v>0</v>
      </c>
      <c r="DT77" s="81">
        <v>0</v>
      </c>
      <c r="DU77" s="82">
        <v>0</v>
      </c>
      <c r="DV77" s="82">
        <v>0</v>
      </c>
      <c r="DW77" s="82">
        <v>0</v>
      </c>
      <c r="DX77" s="82">
        <v>0</v>
      </c>
      <c r="DY77" s="82">
        <v>0</v>
      </c>
      <c r="DZ77" s="81">
        <v>0</v>
      </c>
    </row>
    <row r="78" spans="1:130" s="69" customFormat="1" ht="12.75" x14ac:dyDescent="0.2">
      <c r="A78" s="120"/>
      <c r="B78" s="61" t="s">
        <v>225</v>
      </c>
      <c r="C78" s="80" t="s">
        <v>110</v>
      </c>
      <c r="D78" s="81">
        <v>0</v>
      </c>
      <c r="E78" s="82">
        <v>0</v>
      </c>
      <c r="F78" s="82">
        <v>0</v>
      </c>
      <c r="G78" s="82">
        <v>0</v>
      </c>
      <c r="H78" s="82">
        <v>0</v>
      </c>
      <c r="I78" s="82">
        <v>0</v>
      </c>
      <c r="J78" s="81">
        <v>0</v>
      </c>
      <c r="K78" s="82">
        <v>0</v>
      </c>
      <c r="L78" s="82">
        <v>0</v>
      </c>
      <c r="M78" s="82">
        <v>0</v>
      </c>
      <c r="N78" s="82">
        <v>0</v>
      </c>
      <c r="O78" s="82">
        <v>0</v>
      </c>
      <c r="P78" s="81">
        <v>0</v>
      </c>
      <c r="Q78" s="82">
        <v>0</v>
      </c>
      <c r="R78" s="82">
        <v>0</v>
      </c>
      <c r="S78" s="82">
        <v>0</v>
      </c>
      <c r="T78" s="82">
        <v>0</v>
      </c>
      <c r="U78" s="82">
        <v>0</v>
      </c>
      <c r="V78" s="81">
        <v>0</v>
      </c>
      <c r="W78" s="82">
        <v>0</v>
      </c>
      <c r="X78" s="82">
        <v>0</v>
      </c>
      <c r="Y78" s="82">
        <v>0</v>
      </c>
      <c r="Z78" s="82">
        <v>0</v>
      </c>
      <c r="AA78" s="82">
        <v>0</v>
      </c>
      <c r="AB78" s="81">
        <v>0</v>
      </c>
      <c r="AC78" s="82">
        <v>0</v>
      </c>
      <c r="AD78" s="82">
        <v>0</v>
      </c>
      <c r="AE78" s="82">
        <v>0</v>
      </c>
      <c r="AF78" s="82">
        <v>0</v>
      </c>
      <c r="AG78" s="82">
        <v>0</v>
      </c>
      <c r="AH78" s="81">
        <v>0</v>
      </c>
      <c r="AI78" s="82">
        <v>0</v>
      </c>
      <c r="AJ78" s="82">
        <v>0</v>
      </c>
      <c r="AK78" s="82">
        <v>0</v>
      </c>
      <c r="AL78" s="82">
        <v>0</v>
      </c>
      <c r="AM78" s="82">
        <v>0</v>
      </c>
      <c r="AN78" s="81">
        <v>0</v>
      </c>
      <c r="AO78" s="82">
        <v>0</v>
      </c>
      <c r="AP78" s="82">
        <v>0</v>
      </c>
      <c r="AQ78" s="82">
        <v>0</v>
      </c>
      <c r="AR78" s="82">
        <v>0</v>
      </c>
      <c r="AS78" s="82">
        <v>0</v>
      </c>
      <c r="AT78" s="81">
        <v>0</v>
      </c>
      <c r="AU78" s="82">
        <v>0</v>
      </c>
      <c r="AV78" s="82">
        <v>0</v>
      </c>
      <c r="AW78" s="82">
        <v>0</v>
      </c>
      <c r="AX78" s="82">
        <v>0</v>
      </c>
      <c r="AY78" s="82">
        <v>0</v>
      </c>
      <c r="AZ78" s="81">
        <v>0</v>
      </c>
      <c r="BA78" s="82">
        <v>0</v>
      </c>
      <c r="BB78" s="82">
        <v>0</v>
      </c>
      <c r="BC78" s="82">
        <v>0</v>
      </c>
      <c r="BD78" s="82">
        <v>0</v>
      </c>
      <c r="BE78" s="82">
        <v>0</v>
      </c>
      <c r="BF78" s="81">
        <v>0</v>
      </c>
      <c r="BG78" s="82">
        <v>0</v>
      </c>
      <c r="BH78" s="82">
        <v>0</v>
      </c>
      <c r="BI78" s="82">
        <v>0</v>
      </c>
      <c r="BJ78" s="82">
        <v>0</v>
      </c>
      <c r="BK78" s="82">
        <v>0</v>
      </c>
      <c r="BL78" s="81">
        <v>0</v>
      </c>
      <c r="BM78" s="82">
        <v>0</v>
      </c>
      <c r="BN78" s="82">
        <v>0</v>
      </c>
      <c r="BO78" s="82">
        <v>0</v>
      </c>
      <c r="BP78" s="82">
        <v>0</v>
      </c>
      <c r="BQ78" s="82">
        <v>0</v>
      </c>
      <c r="BR78" s="81">
        <v>0</v>
      </c>
      <c r="BS78" s="82">
        <v>0</v>
      </c>
      <c r="BT78" s="82">
        <v>0</v>
      </c>
      <c r="BU78" s="82">
        <v>0</v>
      </c>
      <c r="BV78" s="82">
        <v>0</v>
      </c>
      <c r="BW78" s="82">
        <v>0</v>
      </c>
      <c r="BX78" s="81">
        <v>0</v>
      </c>
      <c r="BY78" s="82">
        <v>0</v>
      </c>
      <c r="BZ78" s="82">
        <v>0</v>
      </c>
      <c r="CA78" s="82">
        <v>0</v>
      </c>
      <c r="CB78" s="82">
        <v>0</v>
      </c>
      <c r="CC78" s="82">
        <v>0</v>
      </c>
      <c r="CD78" s="81">
        <v>0</v>
      </c>
      <c r="CE78" s="82">
        <v>0</v>
      </c>
      <c r="CF78" s="82">
        <v>0</v>
      </c>
      <c r="CG78" s="82">
        <v>0</v>
      </c>
      <c r="CH78" s="82">
        <v>0</v>
      </c>
      <c r="CI78" s="82">
        <v>0</v>
      </c>
      <c r="CJ78" s="81">
        <v>0</v>
      </c>
      <c r="CK78" s="82">
        <v>0</v>
      </c>
      <c r="CL78" s="82">
        <v>0</v>
      </c>
      <c r="CM78" s="82">
        <v>0</v>
      </c>
      <c r="CN78" s="82">
        <v>0</v>
      </c>
      <c r="CO78" s="82">
        <v>0</v>
      </c>
      <c r="CP78" s="81">
        <v>0</v>
      </c>
      <c r="CQ78" s="82">
        <v>0</v>
      </c>
      <c r="CR78" s="82">
        <v>0</v>
      </c>
      <c r="CS78" s="82">
        <v>0</v>
      </c>
      <c r="CT78" s="82">
        <v>0</v>
      </c>
      <c r="CU78" s="82">
        <v>0</v>
      </c>
      <c r="CV78" s="81">
        <v>0</v>
      </c>
      <c r="CW78" s="82">
        <v>0</v>
      </c>
      <c r="CX78" s="82">
        <v>0</v>
      </c>
      <c r="CY78" s="82">
        <v>0</v>
      </c>
      <c r="CZ78" s="82">
        <v>0</v>
      </c>
      <c r="DA78" s="82">
        <v>0</v>
      </c>
      <c r="DB78" s="83">
        <v>0</v>
      </c>
      <c r="DC78" s="82">
        <v>0</v>
      </c>
      <c r="DD78" s="82">
        <v>0</v>
      </c>
      <c r="DE78" s="82">
        <v>0</v>
      </c>
      <c r="DF78" s="82">
        <v>0</v>
      </c>
      <c r="DG78" s="82">
        <v>0</v>
      </c>
      <c r="DH78" s="81">
        <v>0</v>
      </c>
      <c r="DI78" s="82">
        <v>0</v>
      </c>
      <c r="DJ78" s="82">
        <v>0</v>
      </c>
      <c r="DK78" s="82">
        <v>0</v>
      </c>
      <c r="DL78" s="82">
        <v>0</v>
      </c>
      <c r="DM78" s="82">
        <v>0</v>
      </c>
      <c r="DN78" s="81">
        <v>0</v>
      </c>
      <c r="DO78" s="82">
        <v>0</v>
      </c>
      <c r="DP78" s="82">
        <v>0</v>
      </c>
      <c r="DQ78" s="82">
        <v>0</v>
      </c>
      <c r="DR78" s="82">
        <v>0</v>
      </c>
      <c r="DS78" s="82">
        <v>0</v>
      </c>
      <c r="DT78" s="81">
        <v>0</v>
      </c>
      <c r="DU78" s="82">
        <v>0</v>
      </c>
      <c r="DV78" s="82">
        <v>0</v>
      </c>
      <c r="DW78" s="82">
        <v>0</v>
      </c>
      <c r="DX78" s="82">
        <v>0</v>
      </c>
      <c r="DY78" s="82">
        <v>0</v>
      </c>
      <c r="DZ78" s="83">
        <v>0</v>
      </c>
    </row>
    <row r="79" spans="1:130" s="76" customFormat="1" ht="12.75" x14ac:dyDescent="0.2">
      <c r="A79" s="120"/>
      <c r="B79" s="53" t="s">
        <v>242</v>
      </c>
      <c r="C79" s="94" t="s">
        <v>111</v>
      </c>
      <c r="D79" s="95">
        <v>2287951.0994885145</v>
      </c>
      <c r="E79" s="96">
        <v>55554.199812229162</v>
      </c>
      <c r="F79" s="96">
        <v>36544.045861463281</v>
      </c>
      <c r="G79" s="96">
        <v>0</v>
      </c>
      <c r="H79" s="96">
        <v>-1.0477378964424133E-11</v>
      </c>
      <c r="I79" s="96">
        <v>19010.15395076586</v>
      </c>
      <c r="J79" s="95">
        <v>2343505.2993007442</v>
      </c>
      <c r="K79" s="96">
        <v>198117.55298764299</v>
      </c>
      <c r="L79" s="96">
        <v>179976.96972563892</v>
      </c>
      <c r="M79" s="96">
        <v>0</v>
      </c>
      <c r="N79" s="96">
        <v>5546.8282986213162</v>
      </c>
      <c r="O79" s="96">
        <v>12593.754963382753</v>
      </c>
      <c r="P79" s="95">
        <v>2541622.8522883863</v>
      </c>
      <c r="Q79" s="96">
        <v>64391.033810566434</v>
      </c>
      <c r="R79" s="96">
        <v>-14759.153796244613</v>
      </c>
      <c r="S79" s="96">
        <v>0</v>
      </c>
      <c r="T79" s="96">
        <v>82501.43581999997</v>
      </c>
      <c r="U79" s="96">
        <v>-3351.2482131888755</v>
      </c>
      <c r="V79" s="95">
        <v>2606013.8860989534</v>
      </c>
      <c r="W79" s="96">
        <v>0</v>
      </c>
      <c r="X79" s="96">
        <v>-177826.59212255271</v>
      </c>
      <c r="Y79" s="96">
        <v>0</v>
      </c>
      <c r="Z79" s="96">
        <v>61010.33252019652</v>
      </c>
      <c r="AA79" s="96">
        <v>-38606.200421154215</v>
      </c>
      <c r="AB79" s="95">
        <v>2450591.4260754432</v>
      </c>
      <c r="AC79" s="96">
        <v>454018.63578364899</v>
      </c>
      <c r="AD79" s="96">
        <v>427880.4420465068</v>
      </c>
      <c r="AE79" s="96">
        <v>0</v>
      </c>
      <c r="AF79" s="96">
        <v>1368.3257328253901</v>
      </c>
      <c r="AG79" s="96">
        <v>24769.868004316915</v>
      </c>
      <c r="AH79" s="95">
        <v>2904610.0618590922</v>
      </c>
      <c r="AI79" s="96">
        <v>3553.8068159241539</v>
      </c>
      <c r="AJ79" s="96">
        <v>36781.665513581058</v>
      </c>
      <c r="AK79" s="96">
        <v>0</v>
      </c>
      <c r="AL79" s="96">
        <v>0</v>
      </c>
      <c r="AM79" s="96">
        <v>-33227.858697656899</v>
      </c>
      <c r="AN79" s="95">
        <v>2908163.8686750159</v>
      </c>
      <c r="AO79" s="96">
        <v>-4405.4479918592442</v>
      </c>
      <c r="AP79" s="96">
        <v>-42653.243359202257</v>
      </c>
      <c r="AQ79" s="96">
        <v>0</v>
      </c>
      <c r="AR79" s="96">
        <v>0</v>
      </c>
      <c r="AS79" s="96">
        <v>38247.795367343017</v>
      </c>
      <c r="AT79" s="95">
        <v>2903758.4206831567</v>
      </c>
      <c r="AU79" s="96">
        <v>1222258.713309526</v>
      </c>
      <c r="AV79" s="96">
        <v>1230823.8274048888</v>
      </c>
      <c r="AW79" s="96">
        <v>0</v>
      </c>
      <c r="AX79" s="96">
        <v>0</v>
      </c>
      <c r="AY79" s="96">
        <v>-8565.114095362771</v>
      </c>
      <c r="AZ79" s="95">
        <v>4126052.1828126833</v>
      </c>
      <c r="BA79" s="96">
        <v>-329491.12552693684</v>
      </c>
      <c r="BB79" s="96">
        <v>419331.7565319261</v>
      </c>
      <c r="BC79" s="96">
        <v>0</v>
      </c>
      <c r="BD79" s="96">
        <v>112277.12486657288</v>
      </c>
      <c r="BE79" s="96">
        <v>-22436.493861583498</v>
      </c>
      <c r="BF79" s="95">
        <v>3796561.0572857461</v>
      </c>
      <c r="BG79" s="96">
        <v>-689088.11669817008</v>
      </c>
      <c r="BH79" s="96">
        <v>608644.33552296076</v>
      </c>
      <c r="BI79" s="96">
        <v>0</v>
      </c>
      <c r="BJ79" s="96">
        <v>19831.621594583772</v>
      </c>
      <c r="BK79" s="96">
        <v>-100275.402769793</v>
      </c>
      <c r="BL79" s="95">
        <v>3107472.9405875765</v>
      </c>
      <c r="BM79" s="96">
        <v>-427841.24415419716</v>
      </c>
      <c r="BN79" s="96">
        <v>459793.34325291106</v>
      </c>
      <c r="BO79" s="96">
        <v>0</v>
      </c>
      <c r="BP79" s="96">
        <v>13691.653819388397</v>
      </c>
      <c r="BQ79" s="96">
        <v>18260.445279325468</v>
      </c>
      <c r="BR79" s="95">
        <v>2679631.6964333793</v>
      </c>
      <c r="BS79" s="96">
        <v>-431622.09471724508</v>
      </c>
      <c r="BT79" s="96">
        <v>471825.12325880979</v>
      </c>
      <c r="BU79" s="96">
        <v>0</v>
      </c>
      <c r="BV79" s="96">
        <v>47204.17459572207</v>
      </c>
      <c r="BW79" s="96">
        <v>-7001.1460541573688</v>
      </c>
      <c r="BX79" s="95">
        <v>2248009.6017161342</v>
      </c>
      <c r="BY79" s="96">
        <v>-304699.1746999218</v>
      </c>
      <c r="BZ79" s="96">
        <v>331511.68420145637</v>
      </c>
      <c r="CA79" s="96">
        <v>0</v>
      </c>
      <c r="CB79" s="96">
        <v>0</v>
      </c>
      <c r="CC79" s="96">
        <v>42774.654210731474</v>
      </c>
      <c r="CD79" s="95">
        <v>1943310.4270162126</v>
      </c>
      <c r="CE79" s="96">
        <v>-625766.33823915105</v>
      </c>
      <c r="CF79" s="96">
        <v>630998.15095643583</v>
      </c>
      <c r="CG79" s="96">
        <v>0</v>
      </c>
      <c r="CH79" s="96">
        <v>1545.1858677467042</v>
      </c>
      <c r="CI79" s="96">
        <v>3686.6268495379863</v>
      </c>
      <c r="CJ79" s="95">
        <v>1317544.0887770611</v>
      </c>
      <c r="CK79" s="96">
        <v>192674.50492272765</v>
      </c>
      <c r="CL79" s="96">
        <v>-163438.44689309012</v>
      </c>
      <c r="CM79" s="96">
        <v>0</v>
      </c>
      <c r="CN79" s="96">
        <v>70652.548323285402</v>
      </c>
      <c r="CO79" s="96">
        <v>-41416.490293647919</v>
      </c>
      <c r="CP79" s="95">
        <v>1510218.5936997887</v>
      </c>
      <c r="CQ79" s="96">
        <v>139754.41475028801</v>
      </c>
      <c r="CR79" s="96">
        <v>-266459.21444367227</v>
      </c>
      <c r="CS79" s="96">
        <v>0</v>
      </c>
      <c r="CT79" s="96">
        <v>-54546.463531097761</v>
      </c>
      <c r="CU79" s="96">
        <v>-72158.336162286476</v>
      </c>
      <c r="CV79" s="95">
        <v>1649973.0084500767</v>
      </c>
      <c r="CW79" s="96">
        <v>-325994.58887098072</v>
      </c>
      <c r="CX79" s="96">
        <v>273737.11841209646</v>
      </c>
      <c r="CY79" s="96">
        <v>0</v>
      </c>
      <c r="CZ79" s="96">
        <v>-65982.928979869757</v>
      </c>
      <c r="DA79" s="96">
        <v>13725.458520985461</v>
      </c>
      <c r="DB79" s="97">
        <v>1323978.4195790959</v>
      </c>
      <c r="DC79" s="96">
        <v>361683.9431982938</v>
      </c>
      <c r="DD79" s="96">
        <v>-354312.99661512015</v>
      </c>
      <c r="DE79" s="96">
        <v>0</v>
      </c>
      <c r="DF79" s="96">
        <v>-69757.034171495499</v>
      </c>
      <c r="DG79" s="96">
        <v>77127.980754669145</v>
      </c>
      <c r="DH79" s="95">
        <v>1685662.3627773898</v>
      </c>
      <c r="DI79" s="96">
        <v>-272902.70818008948</v>
      </c>
      <c r="DJ79" s="96">
        <v>255652.89875272699</v>
      </c>
      <c r="DK79" s="96">
        <v>0</v>
      </c>
      <c r="DL79" s="96">
        <v>-39028.907104720653</v>
      </c>
      <c r="DM79" s="96">
        <v>21779.097677358128</v>
      </c>
      <c r="DN79" s="95">
        <v>1412759.6545973006</v>
      </c>
      <c r="DO79" s="96">
        <v>-89596.605184285378</v>
      </c>
      <c r="DP79" s="96">
        <v>95644.276826510162</v>
      </c>
      <c r="DQ79" s="96">
        <v>0</v>
      </c>
      <c r="DR79" s="96">
        <v>-49953.923131353229</v>
      </c>
      <c r="DS79" s="96">
        <v>56001.594773578006</v>
      </c>
      <c r="DT79" s="95">
        <v>1323163.0494130151</v>
      </c>
      <c r="DU79" s="96">
        <v>-57856.964348603949</v>
      </c>
      <c r="DV79" s="96">
        <v>37756.636975437061</v>
      </c>
      <c r="DW79" s="96">
        <v>0</v>
      </c>
      <c r="DX79" s="96">
        <v>-109988.13901862936</v>
      </c>
      <c r="DY79" s="96">
        <v>89887.811645462527</v>
      </c>
      <c r="DZ79" s="97">
        <v>1265306.0850644112</v>
      </c>
    </row>
    <row r="80" spans="1:130" s="69" customFormat="1" ht="12.75" x14ac:dyDescent="0.2">
      <c r="A80" s="120"/>
      <c r="B80" s="56" t="s">
        <v>243</v>
      </c>
      <c r="C80" s="80" t="s">
        <v>112</v>
      </c>
      <c r="D80" s="81">
        <v>91560.250700748118</v>
      </c>
      <c r="E80" s="82">
        <v>576.97136706355218</v>
      </c>
      <c r="F80" s="82">
        <v>0</v>
      </c>
      <c r="G80" s="82">
        <v>0</v>
      </c>
      <c r="H80" s="82">
        <v>-1.0477378964424133E-11</v>
      </c>
      <c r="I80" s="82">
        <v>576.97136706356264</v>
      </c>
      <c r="J80" s="81">
        <v>92137.222067811672</v>
      </c>
      <c r="K80" s="82">
        <v>5546.8282986212816</v>
      </c>
      <c r="L80" s="82">
        <v>0</v>
      </c>
      <c r="M80" s="82">
        <v>0</v>
      </c>
      <c r="N80" s="82">
        <v>5546.8282986212716</v>
      </c>
      <c r="O80" s="82">
        <v>0</v>
      </c>
      <c r="P80" s="81">
        <v>97684.050366432944</v>
      </c>
      <c r="Q80" s="82">
        <v>22532.226233817681</v>
      </c>
      <c r="R80" s="82">
        <v>-79343.324324000001</v>
      </c>
      <c r="S80" s="82">
        <v>0</v>
      </c>
      <c r="T80" s="82">
        <v>82501.435819999999</v>
      </c>
      <c r="U80" s="82">
        <v>19374.11473781769</v>
      </c>
      <c r="V80" s="81">
        <v>120216.27660025063</v>
      </c>
      <c r="W80" s="82">
        <v>0</v>
      </c>
      <c r="X80" s="82">
        <v>0</v>
      </c>
      <c r="Y80" s="82">
        <v>0</v>
      </c>
      <c r="Z80" s="82">
        <v>61010.33252019652</v>
      </c>
      <c r="AA80" s="82">
        <v>-5368.0671263988534</v>
      </c>
      <c r="AB80" s="81">
        <v>175858.54199404831</v>
      </c>
      <c r="AC80" s="82">
        <v>12928.488520041496</v>
      </c>
      <c r="AD80" s="82">
        <v>0</v>
      </c>
      <c r="AE80" s="82">
        <v>0</v>
      </c>
      <c r="AF80" s="82">
        <v>1368.3257328253901</v>
      </c>
      <c r="AG80" s="82">
        <v>11560.162787216104</v>
      </c>
      <c r="AH80" s="81">
        <v>188787.0305140898</v>
      </c>
      <c r="AI80" s="82">
        <v>-10231.414184348107</v>
      </c>
      <c r="AJ80" s="82">
        <v>-1.1696111194671432E-14</v>
      </c>
      <c r="AK80" s="82">
        <v>0</v>
      </c>
      <c r="AL80" s="82">
        <v>0</v>
      </c>
      <c r="AM80" s="82">
        <v>-10231.414184348107</v>
      </c>
      <c r="AN80" s="81">
        <v>178555.61632974169</v>
      </c>
      <c r="AO80" s="82">
        <v>27222.347925258338</v>
      </c>
      <c r="AP80" s="82">
        <v>2.7672231801806051</v>
      </c>
      <c r="AQ80" s="82">
        <v>0</v>
      </c>
      <c r="AR80" s="82">
        <v>0</v>
      </c>
      <c r="AS80" s="82">
        <v>27219.580702078158</v>
      </c>
      <c r="AT80" s="81">
        <v>205777.96425500003</v>
      </c>
      <c r="AU80" s="82">
        <v>-10454.737367193013</v>
      </c>
      <c r="AV80" s="82">
        <v>0.57573407012404276</v>
      </c>
      <c r="AW80" s="82">
        <v>0</v>
      </c>
      <c r="AX80" s="82">
        <v>0</v>
      </c>
      <c r="AY80" s="82">
        <v>-10455.313101263138</v>
      </c>
      <c r="AZ80" s="81">
        <v>195323.22688780702</v>
      </c>
      <c r="BA80" s="82">
        <v>104499.21735008567</v>
      </c>
      <c r="BB80" s="82">
        <v>0</v>
      </c>
      <c r="BC80" s="82">
        <v>0</v>
      </c>
      <c r="BD80" s="82">
        <v>112522.49577483715</v>
      </c>
      <c r="BE80" s="82">
        <v>-8023.2784247509744</v>
      </c>
      <c r="BF80" s="81">
        <v>299822.44423789269</v>
      </c>
      <c r="BG80" s="82">
        <v>-134705.16090142459</v>
      </c>
      <c r="BH80" s="82">
        <v>53511.534650349997</v>
      </c>
      <c r="BI80" s="82">
        <v>0</v>
      </c>
      <c r="BJ80" s="82">
        <v>19831.621594584012</v>
      </c>
      <c r="BK80" s="82">
        <v>-101025.2478456586</v>
      </c>
      <c r="BL80" s="81">
        <v>165117.2833364681</v>
      </c>
      <c r="BM80" s="82">
        <v>-50711.435533871772</v>
      </c>
      <c r="BN80" s="82">
        <v>72903.776734999992</v>
      </c>
      <c r="BO80" s="82">
        <v>0</v>
      </c>
      <c r="BP80" s="82">
        <v>13691.653819388397</v>
      </c>
      <c r="BQ80" s="82">
        <v>8500.6873817398318</v>
      </c>
      <c r="BR80" s="81">
        <v>114405.84780259633</v>
      </c>
      <c r="BS80" s="82">
        <v>37604.027133403688</v>
      </c>
      <c r="BT80" s="82">
        <v>0</v>
      </c>
      <c r="BU80" s="82">
        <v>0</v>
      </c>
      <c r="BV80" s="82">
        <v>47204.17459572207</v>
      </c>
      <c r="BW80" s="82">
        <v>-9600.147462318384</v>
      </c>
      <c r="BX80" s="81">
        <v>152009.87493600001</v>
      </c>
      <c r="BY80" s="82">
        <v>-48623.605822473801</v>
      </c>
      <c r="BZ80" s="82">
        <v>39280</v>
      </c>
      <c r="CA80" s="82">
        <v>0</v>
      </c>
      <c r="CB80" s="82">
        <v>0</v>
      </c>
      <c r="CC80" s="82">
        <v>6618.5388867232423</v>
      </c>
      <c r="CD80" s="81">
        <v>103386.26911352621</v>
      </c>
      <c r="CE80" s="82">
        <v>3070.7909598315955</v>
      </c>
      <c r="CF80" s="82">
        <v>0</v>
      </c>
      <c r="CG80" s="82">
        <v>0</v>
      </c>
      <c r="CH80" s="82">
        <v>1545.1858677467042</v>
      </c>
      <c r="CI80" s="82">
        <v>1525.6050920848911</v>
      </c>
      <c r="CJ80" s="81">
        <v>106457.0600733578</v>
      </c>
      <c r="CK80" s="82">
        <v>61587.219102183175</v>
      </c>
      <c r="CL80" s="82">
        <v>0</v>
      </c>
      <c r="CM80" s="82">
        <v>0</v>
      </c>
      <c r="CN80" s="82">
        <v>70652.54832328546</v>
      </c>
      <c r="CO80" s="82">
        <v>-9065.329221102289</v>
      </c>
      <c r="CP80" s="81">
        <v>168044.27917554099</v>
      </c>
      <c r="CQ80" s="82">
        <v>-58229.838540540964</v>
      </c>
      <c r="CR80" s="82">
        <v>0</v>
      </c>
      <c r="CS80" s="82">
        <v>0</v>
      </c>
      <c r="CT80" s="82">
        <v>-54546.463531097761</v>
      </c>
      <c r="CU80" s="82">
        <v>-3683.3750094432048</v>
      </c>
      <c r="CV80" s="81">
        <v>109814.44063500002</v>
      </c>
      <c r="CW80" s="82">
        <v>-39489.143639551236</v>
      </c>
      <c r="CX80" s="82">
        <v>0</v>
      </c>
      <c r="CY80" s="82">
        <v>0</v>
      </c>
      <c r="CZ80" s="82">
        <v>-65982.928979869757</v>
      </c>
      <c r="DA80" s="82">
        <v>26493.785340318522</v>
      </c>
      <c r="DB80" s="83">
        <v>70325.296995448778</v>
      </c>
      <c r="DC80" s="82">
        <v>13179.49607045202</v>
      </c>
      <c r="DD80" s="82">
        <v>0</v>
      </c>
      <c r="DE80" s="82">
        <v>0</v>
      </c>
      <c r="DF80" s="82">
        <v>-69757.034171495499</v>
      </c>
      <c r="DG80" s="82">
        <v>82936.530241947519</v>
      </c>
      <c r="DH80" s="81">
        <v>83504.793065900798</v>
      </c>
      <c r="DI80" s="82">
        <v>-20704.434461435088</v>
      </c>
      <c r="DJ80" s="82">
        <v>0</v>
      </c>
      <c r="DK80" s="82">
        <v>0</v>
      </c>
      <c r="DL80" s="82">
        <v>-39028.907104720653</v>
      </c>
      <c r="DM80" s="82">
        <v>18324.47264328556</v>
      </c>
      <c r="DN80" s="81">
        <v>62800.358604465713</v>
      </c>
      <c r="DO80" s="82">
        <v>13902.377173698387</v>
      </c>
      <c r="DP80" s="82">
        <v>0</v>
      </c>
      <c r="DQ80" s="82">
        <v>0</v>
      </c>
      <c r="DR80" s="82">
        <v>-49953.923131353229</v>
      </c>
      <c r="DS80" s="82">
        <v>63856.30030505162</v>
      </c>
      <c r="DT80" s="81">
        <v>76702.735778164104</v>
      </c>
      <c r="DU80" s="82">
        <v>-39739.666508608389</v>
      </c>
      <c r="DV80" s="82">
        <v>0</v>
      </c>
      <c r="DW80" s="82">
        <v>0</v>
      </c>
      <c r="DX80" s="82">
        <v>-109988.13901862936</v>
      </c>
      <c r="DY80" s="82">
        <v>70248.472510020976</v>
      </c>
      <c r="DZ80" s="83">
        <v>36963.069269555715</v>
      </c>
    </row>
    <row r="81" spans="1:130" s="69" customFormat="1" ht="12.75" x14ac:dyDescent="0.2">
      <c r="A81" s="120"/>
      <c r="B81" s="56" t="s">
        <v>244</v>
      </c>
      <c r="C81" s="80" t="s">
        <v>113</v>
      </c>
      <c r="D81" s="81">
        <v>72411.57098219615</v>
      </c>
      <c r="E81" s="82">
        <v>1578.7690813701154</v>
      </c>
      <c r="F81" s="82">
        <v>1578.7690813701154</v>
      </c>
      <c r="G81" s="82">
        <v>0</v>
      </c>
      <c r="H81" s="82">
        <v>0</v>
      </c>
      <c r="I81" s="82">
        <v>0</v>
      </c>
      <c r="J81" s="81">
        <v>73990.340063566269</v>
      </c>
      <c r="K81" s="82">
        <v>-249.18696822397411</v>
      </c>
      <c r="L81" s="82">
        <v>-249.18696822397399</v>
      </c>
      <c r="M81" s="82">
        <v>0</v>
      </c>
      <c r="N81" s="82">
        <v>-1.1641532182693482E-13</v>
      </c>
      <c r="O81" s="82">
        <v>0</v>
      </c>
      <c r="P81" s="81">
        <v>73741.153095342292</v>
      </c>
      <c r="Q81" s="82">
        <v>-1668.652388238296</v>
      </c>
      <c r="R81" s="82">
        <v>-1668.652388238296</v>
      </c>
      <c r="S81" s="82">
        <v>0</v>
      </c>
      <c r="T81" s="82">
        <v>0</v>
      </c>
      <c r="U81" s="82">
        <v>0</v>
      </c>
      <c r="V81" s="81">
        <v>72072.500707104002</v>
      </c>
      <c r="W81" s="82">
        <v>0</v>
      </c>
      <c r="X81" s="82">
        <v>-2497.0149697994143</v>
      </c>
      <c r="Y81" s="82">
        <v>0</v>
      </c>
      <c r="Z81" s="82">
        <v>0</v>
      </c>
      <c r="AA81" s="82">
        <v>0</v>
      </c>
      <c r="AB81" s="81">
        <v>69575.485737304582</v>
      </c>
      <c r="AC81" s="82">
        <v>200.87193644802272</v>
      </c>
      <c r="AD81" s="82">
        <v>-551.91634770784913</v>
      </c>
      <c r="AE81" s="82">
        <v>0</v>
      </c>
      <c r="AF81" s="82">
        <v>0</v>
      </c>
      <c r="AG81" s="82">
        <v>752.78828415587179</v>
      </c>
      <c r="AH81" s="81">
        <v>69776.357673752602</v>
      </c>
      <c r="AI81" s="82">
        <v>-1763.4094446822553</v>
      </c>
      <c r="AJ81" s="82">
        <v>-537.91668633221457</v>
      </c>
      <c r="AK81" s="82">
        <v>0</v>
      </c>
      <c r="AL81" s="82">
        <v>0</v>
      </c>
      <c r="AM81" s="82">
        <v>-1225.4927583500407</v>
      </c>
      <c r="AN81" s="81">
        <v>68012.948229070345</v>
      </c>
      <c r="AO81" s="82">
        <v>450.3993914245367</v>
      </c>
      <c r="AP81" s="82">
        <v>-520.31495286156587</v>
      </c>
      <c r="AQ81" s="82">
        <v>0</v>
      </c>
      <c r="AR81" s="82">
        <v>0</v>
      </c>
      <c r="AS81" s="82">
        <v>970.71434428610257</v>
      </c>
      <c r="AT81" s="81">
        <v>68463.347620494882</v>
      </c>
      <c r="AU81" s="82">
        <v>-474.84925191503766</v>
      </c>
      <c r="AV81" s="82">
        <v>-473.37791170609484</v>
      </c>
      <c r="AW81" s="82">
        <v>0</v>
      </c>
      <c r="AX81" s="82">
        <v>0</v>
      </c>
      <c r="AY81" s="82">
        <v>-1.4713402089427692</v>
      </c>
      <c r="AZ81" s="81">
        <v>67988.498368579851</v>
      </c>
      <c r="BA81" s="82">
        <v>-2414.6142966038287</v>
      </c>
      <c r="BB81" s="82">
        <v>423.82467222542397</v>
      </c>
      <c r="BC81" s="82">
        <v>0</v>
      </c>
      <c r="BD81" s="82">
        <v>0</v>
      </c>
      <c r="BE81" s="82">
        <v>-1990.7896243784046</v>
      </c>
      <c r="BF81" s="81">
        <v>65573.884071976019</v>
      </c>
      <c r="BG81" s="82">
        <v>31.385768193498254</v>
      </c>
      <c r="BH81" s="82">
        <v>359.85771424223577</v>
      </c>
      <c r="BI81" s="82">
        <v>0</v>
      </c>
      <c r="BJ81" s="82">
        <v>0</v>
      </c>
      <c r="BK81" s="82">
        <v>391.24348243573399</v>
      </c>
      <c r="BL81" s="81">
        <v>65605.269840169523</v>
      </c>
      <c r="BM81" s="82">
        <v>861.78979349745066</v>
      </c>
      <c r="BN81" s="82">
        <v>312.08982363091167</v>
      </c>
      <c r="BO81" s="82">
        <v>0</v>
      </c>
      <c r="BP81" s="82">
        <v>0</v>
      </c>
      <c r="BQ81" s="82">
        <v>1173.8796171283625</v>
      </c>
      <c r="BR81" s="81">
        <v>66467.05963366697</v>
      </c>
      <c r="BS81" s="82">
        <v>312.14423670966926</v>
      </c>
      <c r="BT81" s="82">
        <v>254.62116755555823</v>
      </c>
      <c r="BU81" s="82">
        <v>0</v>
      </c>
      <c r="BV81" s="82">
        <v>0</v>
      </c>
      <c r="BW81" s="82">
        <v>566.76540426522752</v>
      </c>
      <c r="BX81" s="81">
        <v>66779.203870376645</v>
      </c>
      <c r="BY81" s="82">
        <v>-202.37360024525225</v>
      </c>
      <c r="BZ81" s="82">
        <v>199.07377238901006</v>
      </c>
      <c r="CA81" s="82">
        <v>0</v>
      </c>
      <c r="CB81" s="82">
        <v>0</v>
      </c>
      <c r="CC81" s="82">
        <v>-3.299827856242191</v>
      </c>
      <c r="CD81" s="81">
        <v>66576.830270131381</v>
      </c>
      <c r="CE81" s="82">
        <v>-182.91443150368332</v>
      </c>
      <c r="CF81" s="82">
        <v>126.84399590819429</v>
      </c>
      <c r="CG81" s="82">
        <v>0</v>
      </c>
      <c r="CH81" s="82">
        <v>0</v>
      </c>
      <c r="CI81" s="82">
        <v>-56.070435595489052</v>
      </c>
      <c r="CJ81" s="81">
        <v>66393.915838627698</v>
      </c>
      <c r="CK81" s="82">
        <v>-2341.1086892258895</v>
      </c>
      <c r="CL81" s="82">
        <v>75.099170675002298</v>
      </c>
      <c r="CM81" s="82">
        <v>0</v>
      </c>
      <c r="CN81" s="82">
        <v>0</v>
      </c>
      <c r="CO81" s="82">
        <v>-2266.0095185508876</v>
      </c>
      <c r="CP81" s="81">
        <v>64052.807149401815</v>
      </c>
      <c r="CQ81" s="82">
        <v>-1857.470418218106</v>
      </c>
      <c r="CR81" s="82">
        <v>36.81642222150591</v>
      </c>
      <c r="CS81" s="82">
        <v>0</v>
      </c>
      <c r="CT81" s="82">
        <v>0</v>
      </c>
      <c r="CU81" s="82">
        <v>-1820.6539959966001</v>
      </c>
      <c r="CV81" s="81">
        <v>62195.336731183706</v>
      </c>
      <c r="CW81" s="82">
        <v>-2697.4775007047651</v>
      </c>
      <c r="CX81" s="82">
        <v>16.400444794782761</v>
      </c>
      <c r="CY81" s="82">
        <v>0</v>
      </c>
      <c r="CZ81" s="82">
        <v>0</v>
      </c>
      <c r="DA81" s="82">
        <v>-2681.0770559099828</v>
      </c>
      <c r="DB81" s="83">
        <v>59497.859230478942</v>
      </c>
      <c r="DC81" s="82">
        <v>873.78047307779639</v>
      </c>
      <c r="DD81" s="82">
        <v>2.1557056771319667</v>
      </c>
      <c r="DE81" s="82">
        <v>0</v>
      </c>
      <c r="DF81" s="82">
        <v>0</v>
      </c>
      <c r="DG81" s="82">
        <v>875.93617875492828</v>
      </c>
      <c r="DH81" s="81">
        <v>60371.639703556735</v>
      </c>
      <c r="DI81" s="82">
        <v>-191.91203731904923</v>
      </c>
      <c r="DJ81" s="82">
        <v>1.0335568522887617</v>
      </c>
      <c r="DK81" s="82">
        <v>0</v>
      </c>
      <c r="DL81" s="82">
        <v>0</v>
      </c>
      <c r="DM81" s="82">
        <v>-190.87848046676046</v>
      </c>
      <c r="DN81" s="81">
        <v>60179.72766623769</v>
      </c>
      <c r="DO81" s="82">
        <v>-565.74849159666155</v>
      </c>
      <c r="DP81" s="82">
        <v>1.018151440667342</v>
      </c>
      <c r="DQ81" s="82">
        <v>0</v>
      </c>
      <c r="DR81" s="82">
        <v>0</v>
      </c>
      <c r="DS81" s="82">
        <v>-564.7303401559941</v>
      </c>
      <c r="DT81" s="81">
        <v>59613.979174641026</v>
      </c>
      <c r="DU81" s="82">
        <v>416.86982189191878</v>
      </c>
      <c r="DV81" s="82">
        <v>1.0338278269122769</v>
      </c>
      <c r="DW81" s="82">
        <v>0</v>
      </c>
      <c r="DX81" s="82">
        <v>0</v>
      </c>
      <c r="DY81" s="82">
        <v>417.90364971883105</v>
      </c>
      <c r="DZ81" s="83">
        <v>60030.84899653295</v>
      </c>
    </row>
    <row r="82" spans="1:130" s="69" customFormat="1" ht="12.75" x14ac:dyDescent="0.2">
      <c r="A82" s="120"/>
      <c r="B82" s="56" t="s">
        <v>245</v>
      </c>
      <c r="C82" s="80" t="s">
        <v>114</v>
      </c>
      <c r="D82" s="81">
        <v>219.04862070721387</v>
      </c>
      <c r="E82" s="82">
        <v>10.66795230717957</v>
      </c>
      <c r="F82" s="82">
        <v>10.66795230717957</v>
      </c>
      <c r="G82" s="82">
        <v>0</v>
      </c>
      <c r="H82" s="82">
        <v>0</v>
      </c>
      <c r="I82" s="82">
        <v>0</v>
      </c>
      <c r="J82" s="81">
        <v>229.71657301439345</v>
      </c>
      <c r="K82" s="82">
        <v>-15.876937203556299</v>
      </c>
      <c r="L82" s="82">
        <v>-15.876937203556199</v>
      </c>
      <c r="M82" s="82">
        <v>0</v>
      </c>
      <c r="N82" s="82">
        <v>-1.0004441719502211E-13</v>
      </c>
      <c r="O82" s="82">
        <v>0</v>
      </c>
      <c r="P82" s="81">
        <v>213.83963581083714</v>
      </c>
      <c r="Q82" s="82">
        <v>-3.2522630681544542</v>
      </c>
      <c r="R82" s="82">
        <v>-3.2522630681544542</v>
      </c>
      <c r="S82" s="82">
        <v>0</v>
      </c>
      <c r="T82" s="82">
        <v>0</v>
      </c>
      <c r="U82" s="82">
        <v>0</v>
      </c>
      <c r="V82" s="81">
        <v>210.5873727426827</v>
      </c>
      <c r="W82" s="82">
        <v>0</v>
      </c>
      <c r="X82" s="82">
        <v>-17.424654673680664</v>
      </c>
      <c r="Y82" s="82">
        <v>0</v>
      </c>
      <c r="Z82" s="82">
        <v>0</v>
      </c>
      <c r="AA82" s="82">
        <v>0</v>
      </c>
      <c r="AB82" s="81">
        <v>193.16271806900204</v>
      </c>
      <c r="AC82" s="82">
        <v>10.379967063367367</v>
      </c>
      <c r="AD82" s="82">
        <v>0</v>
      </c>
      <c r="AE82" s="82">
        <v>0</v>
      </c>
      <c r="AF82" s="82">
        <v>0</v>
      </c>
      <c r="AG82" s="82">
        <v>10.379967063367367</v>
      </c>
      <c r="AH82" s="81">
        <v>203.5426851323694</v>
      </c>
      <c r="AI82" s="82">
        <v>-0.92076791146397585</v>
      </c>
      <c r="AJ82" s="82">
        <v>1.5165911637280736</v>
      </c>
      <c r="AK82" s="82">
        <v>0</v>
      </c>
      <c r="AL82" s="82">
        <v>0</v>
      </c>
      <c r="AM82" s="82">
        <v>-2.4373590751920493</v>
      </c>
      <c r="AN82" s="81">
        <v>202.62191722090543</v>
      </c>
      <c r="AO82" s="82">
        <v>-7.8313600485622885</v>
      </c>
      <c r="AP82" s="82">
        <v>0</v>
      </c>
      <c r="AQ82" s="82">
        <v>0</v>
      </c>
      <c r="AR82" s="82">
        <v>0</v>
      </c>
      <c r="AS82" s="82">
        <v>-7.8313600485622885</v>
      </c>
      <c r="AT82" s="81">
        <v>194.79055717234314</v>
      </c>
      <c r="AU82" s="82">
        <v>0.41697856502234937</v>
      </c>
      <c r="AV82" s="82">
        <v>0</v>
      </c>
      <c r="AW82" s="82">
        <v>0</v>
      </c>
      <c r="AX82" s="82">
        <v>0</v>
      </c>
      <c r="AY82" s="82">
        <v>0.41697856502234937</v>
      </c>
      <c r="AZ82" s="81">
        <v>195.20753573736548</v>
      </c>
      <c r="BA82" s="82">
        <v>-2.5423883042335511</v>
      </c>
      <c r="BB82" s="82">
        <v>0</v>
      </c>
      <c r="BC82" s="82">
        <v>0</v>
      </c>
      <c r="BD82" s="82">
        <v>0</v>
      </c>
      <c r="BE82" s="82">
        <v>-2.5423883042335511</v>
      </c>
      <c r="BF82" s="81">
        <v>192.66514743313192</v>
      </c>
      <c r="BG82" s="82">
        <v>6.1025295749634392</v>
      </c>
      <c r="BH82" s="82">
        <v>-10.624498986393496</v>
      </c>
      <c r="BI82" s="82">
        <v>0</v>
      </c>
      <c r="BJ82" s="82">
        <v>0</v>
      </c>
      <c r="BK82" s="82">
        <v>-4.5219694114300557</v>
      </c>
      <c r="BL82" s="81">
        <v>198.76767700809538</v>
      </c>
      <c r="BM82" s="82">
        <v>-24.44033101543231</v>
      </c>
      <c r="BN82" s="82">
        <v>0</v>
      </c>
      <c r="BO82" s="82">
        <v>0</v>
      </c>
      <c r="BP82" s="82">
        <v>0</v>
      </c>
      <c r="BQ82" s="82">
        <v>-24.44033101543231</v>
      </c>
      <c r="BR82" s="81">
        <v>174.32734599266306</v>
      </c>
      <c r="BS82" s="82">
        <v>-0.80307984793180365</v>
      </c>
      <c r="BT82" s="82">
        <v>0</v>
      </c>
      <c r="BU82" s="82">
        <v>0</v>
      </c>
      <c r="BV82" s="82">
        <v>0</v>
      </c>
      <c r="BW82" s="82">
        <v>-0.80307984793180365</v>
      </c>
      <c r="BX82" s="81">
        <v>173.52426614473126</v>
      </c>
      <c r="BY82" s="82">
        <v>-12.503201467360777</v>
      </c>
      <c r="BZ82" s="82">
        <v>0</v>
      </c>
      <c r="CA82" s="82">
        <v>0</v>
      </c>
      <c r="CB82" s="82">
        <v>0</v>
      </c>
      <c r="CC82" s="82">
        <v>-12.503201467360777</v>
      </c>
      <c r="CD82" s="81">
        <v>161.02106467737048</v>
      </c>
      <c r="CE82" s="82">
        <v>-3.8186325748862</v>
      </c>
      <c r="CF82" s="82">
        <v>0</v>
      </c>
      <c r="CG82" s="82">
        <v>0</v>
      </c>
      <c r="CH82" s="82">
        <v>0</v>
      </c>
      <c r="CI82" s="82">
        <v>-3.8186325748862</v>
      </c>
      <c r="CJ82" s="81">
        <v>157.20243210248427</v>
      </c>
      <c r="CK82" s="82">
        <v>-1.2555422603727493</v>
      </c>
      <c r="CL82" s="82">
        <v>0</v>
      </c>
      <c r="CM82" s="82">
        <v>0</v>
      </c>
      <c r="CN82" s="82">
        <v>0</v>
      </c>
      <c r="CO82" s="82">
        <v>-1.2555422603727493</v>
      </c>
      <c r="CP82" s="81">
        <v>155.94688984211152</v>
      </c>
      <c r="CQ82" s="82">
        <v>-155.94688984211152</v>
      </c>
      <c r="CR82" s="82">
        <v>152.34602518913817</v>
      </c>
      <c r="CS82" s="82">
        <v>0</v>
      </c>
      <c r="CT82" s="82">
        <v>0</v>
      </c>
      <c r="CU82" s="82">
        <v>-3.600864652973367</v>
      </c>
      <c r="CV82" s="81">
        <v>0</v>
      </c>
      <c r="CW82" s="82">
        <v>0</v>
      </c>
      <c r="CX82" s="82">
        <v>0</v>
      </c>
      <c r="CY82" s="82">
        <v>0</v>
      </c>
      <c r="CZ82" s="82">
        <v>0</v>
      </c>
      <c r="DA82" s="82">
        <v>0</v>
      </c>
      <c r="DB82" s="83">
        <v>0</v>
      </c>
      <c r="DC82" s="82">
        <v>0</v>
      </c>
      <c r="DD82" s="82">
        <v>0</v>
      </c>
      <c r="DE82" s="82">
        <v>0</v>
      </c>
      <c r="DF82" s="82">
        <v>0</v>
      </c>
      <c r="DG82" s="82">
        <v>0</v>
      </c>
      <c r="DH82" s="81">
        <v>0</v>
      </c>
      <c r="DI82" s="82">
        <v>0</v>
      </c>
      <c r="DJ82" s="82">
        <v>0</v>
      </c>
      <c r="DK82" s="82">
        <v>0</v>
      </c>
      <c r="DL82" s="82">
        <v>0</v>
      </c>
      <c r="DM82" s="82">
        <v>0</v>
      </c>
      <c r="DN82" s="81">
        <v>0</v>
      </c>
      <c r="DO82" s="82">
        <v>0</v>
      </c>
      <c r="DP82" s="82">
        <v>0</v>
      </c>
      <c r="DQ82" s="82">
        <v>0</v>
      </c>
      <c r="DR82" s="82">
        <v>0</v>
      </c>
      <c r="DS82" s="82">
        <v>0</v>
      </c>
      <c r="DT82" s="81">
        <v>0</v>
      </c>
      <c r="DU82" s="82">
        <v>0</v>
      </c>
      <c r="DV82" s="82">
        <v>0</v>
      </c>
      <c r="DW82" s="82">
        <v>0</v>
      </c>
      <c r="DX82" s="82">
        <v>0</v>
      </c>
      <c r="DY82" s="82">
        <v>0</v>
      </c>
      <c r="DZ82" s="83">
        <v>0</v>
      </c>
    </row>
    <row r="83" spans="1:130" s="69" customFormat="1" ht="12.75" x14ac:dyDescent="0.2">
      <c r="A83" s="120"/>
      <c r="B83" s="56" t="s">
        <v>246</v>
      </c>
      <c r="C83" s="80" t="s">
        <v>115</v>
      </c>
      <c r="D83" s="81">
        <v>2123760.2291848632</v>
      </c>
      <c r="E83" s="82">
        <v>53387.791411488317</v>
      </c>
      <c r="F83" s="82">
        <v>53387.791411488317</v>
      </c>
      <c r="G83" s="82">
        <v>0</v>
      </c>
      <c r="H83" s="82">
        <v>0</v>
      </c>
      <c r="I83" s="82">
        <v>0</v>
      </c>
      <c r="J83" s="81">
        <v>2177148.0205963519</v>
      </c>
      <c r="K83" s="82">
        <v>192835.78859444923</v>
      </c>
      <c r="L83" s="82">
        <v>192835.78859444923</v>
      </c>
      <c r="M83" s="82">
        <v>0</v>
      </c>
      <c r="N83" s="82">
        <v>4.4909049135011253E-11</v>
      </c>
      <c r="O83" s="82">
        <v>-4.4909049135011253E-11</v>
      </c>
      <c r="P83" s="81">
        <v>2369983.8091908004</v>
      </c>
      <c r="Q83" s="82">
        <v>43530.712228055207</v>
      </c>
      <c r="R83" s="82">
        <v>43530.712228055199</v>
      </c>
      <c r="S83" s="82">
        <v>0</v>
      </c>
      <c r="T83" s="82">
        <v>-2.6628781379933746E-11</v>
      </c>
      <c r="U83" s="82">
        <v>3.1285394253011136E-11</v>
      </c>
      <c r="V83" s="81">
        <v>2413514.521418856</v>
      </c>
      <c r="W83" s="82">
        <v>0</v>
      </c>
      <c r="X83" s="82">
        <v>-192527.43025153561</v>
      </c>
      <c r="Y83" s="82">
        <v>0</v>
      </c>
      <c r="Z83" s="82">
        <v>-1.6298145055770874E-12</v>
      </c>
      <c r="AA83" s="82">
        <v>-16022.855541299361</v>
      </c>
      <c r="AB83" s="81">
        <v>2204964.2356260214</v>
      </c>
      <c r="AC83" s="82">
        <v>440878.89536009612</v>
      </c>
      <c r="AD83" s="82">
        <v>428432.35839421465</v>
      </c>
      <c r="AE83" s="82">
        <v>0</v>
      </c>
      <c r="AF83" s="82">
        <v>0</v>
      </c>
      <c r="AG83" s="82">
        <v>12446.536965881573</v>
      </c>
      <c r="AH83" s="81">
        <v>2645843.1309861173</v>
      </c>
      <c r="AI83" s="82">
        <v>15549.551212865979</v>
      </c>
      <c r="AJ83" s="82">
        <v>37318.065608749544</v>
      </c>
      <c r="AK83" s="82">
        <v>0</v>
      </c>
      <c r="AL83" s="82">
        <v>0</v>
      </c>
      <c r="AM83" s="82">
        <v>-21768.514395883558</v>
      </c>
      <c r="AN83" s="81">
        <v>2661392.6821989832</v>
      </c>
      <c r="AO83" s="82">
        <v>-32070.363948493556</v>
      </c>
      <c r="AP83" s="82">
        <v>-42135.695629520873</v>
      </c>
      <c r="AQ83" s="82">
        <v>0</v>
      </c>
      <c r="AR83" s="82">
        <v>0</v>
      </c>
      <c r="AS83" s="82">
        <v>10065.331681027323</v>
      </c>
      <c r="AT83" s="81">
        <v>2629322.3182504894</v>
      </c>
      <c r="AU83" s="82">
        <v>1233187.8829500689</v>
      </c>
      <c r="AV83" s="82">
        <v>1231296.6295825248</v>
      </c>
      <c r="AW83" s="82">
        <v>0</v>
      </c>
      <c r="AX83" s="82">
        <v>0</v>
      </c>
      <c r="AY83" s="82">
        <v>1891.2533675442864</v>
      </c>
      <c r="AZ83" s="81">
        <v>3862545.2500205589</v>
      </c>
      <c r="BA83" s="82">
        <v>-431573.18619211443</v>
      </c>
      <c r="BB83" s="82">
        <v>418907.93185970071</v>
      </c>
      <c r="BC83" s="82">
        <v>0</v>
      </c>
      <c r="BD83" s="82">
        <v>-245.37090826427936</v>
      </c>
      <c r="BE83" s="82">
        <v>-12419.883424149888</v>
      </c>
      <c r="BF83" s="81">
        <v>3430972.0638284441</v>
      </c>
      <c r="BG83" s="82">
        <v>-554420.44409451389</v>
      </c>
      <c r="BH83" s="82">
        <v>554783.56765735487</v>
      </c>
      <c r="BI83" s="82">
        <v>0</v>
      </c>
      <c r="BJ83" s="82">
        <v>-2.384185791015625E-10</v>
      </c>
      <c r="BK83" s="82">
        <v>363.12356284129839</v>
      </c>
      <c r="BL83" s="81">
        <v>2876551.6197339306</v>
      </c>
      <c r="BM83" s="82">
        <v>-377967.15808280744</v>
      </c>
      <c r="BN83" s="82">
        <v>386577.47669428017</v>
      </c>
      <c r="BO83" s="82">
        <v>0</v>
      </c>
      <c r="BP83" s="82">
        <v>0</v>
      </c>
      <c r="BQ83" s="82">
        <v>8610.318611472705</v>
      </c>
      <c r="BR83" s="81">
        <v>2498584.4616511231</v>
      </c>
      <c r="BS83" s="82">
        <v>-469537.46300751052</v>
      </c>
      <c r="BT83" s="82">
        <v>471570.50209125422</v>
      </c>
      <c r="BU83" s="82">
        <v>0</v>
      </c>
      <c r="BV83" s="82">
        <v>0</v>
      </c>
      <c r="BW83" s="82">
        <v>2033.0390837437208</v>
      </c>
      <c r="BX83" s="81">
        <v>2029046.9986436127</v>
      </c>
      <c r="BY83" s="82">
        <v>-255860.69207573537</v>
      </c>
      <c r="BZ83" s="82">
        <v>292032.61042906734</v>
      </c>
      <c r="CA83" s="82">
        <v>0</v>
      </c>
      <c r="CB83" s="82">
        <v>0</v>
      </c>
      <c r="CC83" s="82">
        <v>36171.918353331836</v>
      </c>
      <c r="CD83" s="81">
        <v>1773186.3065678775</v>
      </c>
      <c r="CE83" s="82">
        <v>-628650.39613490412</v>
      </c>
      <c r="CF83" s="82">
        <v>630871.30696052767</v>
      </c>
      <c r="CG83" s="82">
        <v>0</v>
      </c>
      <c r="CH83" s="82">
        <v>0</v>
      </c>
      <c r="CI83" s="82">
        <v>2220.9108256234704</v>
      </c>
      <c r="CJ83" s="81">
        <v>1144535.9104329732</v>
      </c>
      <c r="CK83" s="82">
        <v>133429.65005203072</v>
      </c>
      <c r="CL83" s="82">
        <v>-163513.54606376513</v>
      </c>
      <c r="CM83" s="82">
        <v>0</v>
      </c>
      <c r="CN83" s="82">
        <v>-5.9604644775390626E-11</v>
      </c>
      <c r="CO83" s="82">
        <v>-30083.896011734374</v>
      </c>
      <c r="CP83" s="81">
        <v>1277965.5604850037</v>
      </c>
      <c r="CQ83" s="82">
        <v>199997.67059888918</v>
      </c>
      <c r="CR83" s="82">
        <v>-266648.37689108291</v>
      </c>
      <c r="CS83" s="82">
        <v>0</v>
      </c>
      <c r="CT83" s="82">
        <v>0</v>
      </c>
      <c r="CU83" s="82">
        <v>-66650.706292193703</v>
      </c>
      <c r="CV83" s="81">
        <v>1477963.231083893</v>
      </c>
      <c r="CW83" s="82">
        <v>-283807.96773072472</v>
      </c>
      <c r="CX83" s="82">
        <v>273720.71796730167</v>
      </c>
      <c r="CY83" s="82">
        <v>0</v>
      </c>
      <c r="CZ83" s="82">
        <v>0</v>
      </c>
      <c r="DA83" s="82">
        <v>-10087.249763423077</v>
      </c>
      <c r="DB83" s="83">
        <v>1194155.2633531683</v>
      </c>
      <c r="DC83" s="82">
        <v>347630.66665476398</v>
      </c>
      <c r="DD83" s="82">
        <v>-354315.15232079726</v>
      </c>
      <c r="DE83" s="82">
        <v>0</v>
      </c>
      <c r="DF83" s="82">
        <v>0</v>
      </c>
      <c r="DG83" s="82">
        <v>-6684.4856660332989</v>
      </c>
      <c r="DH83" s="81">
        <v>1541785.9300079322</v>
      </c>
      <c r="DI83" s="82">
        <v>-252006.36168133537</v>
      </c>
      <c r="DJ83" s="82">
        <v>255651.86519587471</v>
      </c>
      <c r="DK83" s="82">
        <v>0</v>
      </c>
      <c r="DL83" s="82">
        <v>0</v>
      </c>
      <c r="DM83" s="82">
        <v>3645.5035145393258</v>
      </c>
      <c r="DN83" s="81">
        <v>1289779.5683265971</v>
      </c>
      <c r="DO83" s="82">
        <v>-102933.23386638711</v>
      </c>
      <c r="DP83" s="82">
        <v>95643.25867506949</v>
      </c>
      <c r="DQ83" s="82">
        <v>0</v>
      </c>
      <c r="DR83" s="82">
        <v>0</v>
      </c>
      <c r="DS83" s="82">
        <v>-7289.9751913176206</v>
      </c>
      <c r="DT83" s="81">
        <v>1186846.3344602101</v>
      </c>
      <c r="DU83" s="82">
        <v>-18534.167661887477</v>
      </c>
      <c r="DV83" s="82">
        <v>37755.603147610149</v>
      </c>
      <c r="DW83" s="82">
        <v>0</v>
      </c>
      <c r="DX83" s="82">
        <v>0</v>
      </c>
      <c r="DY83" s="82">
        <v>19221.435485722719</v>
      </c>
      <c r="DZ83" s="83">
        <v>1168312.1667983225</v>
      </c>
    </row>
    <row r="84" spans="1:130" s="69" customFormat="1" ht="12.75" x14ac:dyDescent="0.2">
      <c r="A84" s="120"/>
      <c r="B84" s="58" t="s">
        <v>247</v>
      </c>
      <c r="C84" s="80" t="s">
        <v>116</v>
      </c>
      <c r="D84" s="81">
        <v>811932.25939512043</v>
      </c>
      <c r="E84" s="82">
        <v>885119.62028645386</v>
      </c>
      <c r="F84" s="82">
        <v>885119.62028645386</v>
      </c>
      <c r="G84" s="82">
        <v>0</v>
      </c>
      <c r="H84" s="82">
        <v>0</v>
      </c>
      <c r="I84" s="82">
        <v>0</v>
      </c>
      <c r="J84" s="81">
        <v>1697051.8796815746</v>
      </c>
      <c r="K84" s="82">
        <v>405137.21917440899</v>
      </c>
      <c r="L84" s="82">
        <v>405137.21917440899</v>
      </c>
      <c r="M84" s="82">
        <v>0</v>
      </c>
      <c r="N84" s="82">
        <v>0</v>
      </c>
      <c r="O84" s="82">
        <v>0</v>
      </c>
      <c r="P84" s="81">
        <v>2102189.098855983</v>
      </c>
      <c r="Q84" s="82">
        <v>56317.932591337347</v>
      </c>
      <c r="R84" s="82">
        <v>56317.93259133734</v>
      </c>
      <c r="S84" s="82">
        <v>0</v>
      </c>
      <c r="T84" s="82">
        <v>0</v>
      </c>
      <c r="U84" s="82">
        <v>4.6566128730773927E-12</v>
      </c>
      <c r="V84" s="81">
        <v>2158507.0314473207</v>
      </c>
      <c r="W84" s="82">
        <v>0</v>
      </c>
      <c r="X84" s="82">
        <v>-573419.81000000029</v>
      </c>
      <c r="Y84" s="82">
        <v>0</v>
      </c>
      <c r="Z84" s="82">
        <v>-1.6298145055770874E-12</v>
      </c>
      <c r="AA84" s="82">
        <v>-16022.855541299361</v>
      </c>
      <c r="AB84" s="81">
        <v>1569064.3659060211</v>
      </c>
      <c r="AC84" s="82">
        <v>1076778.7650800962</v>
      </c>
      <c r="AD84" s="82">
        <v>1064332.2281142147</v>
      </c>
      <c r="AE84" s="82">
        <v>0</v>
      </c>
      <c r="AF84" s="82">
        <v>0</v>
      </c>
      <c r="AG84" s="82">
        <v>12446.536965881573</v>
      </c>
      <c r="AH84" s="81">
        <v>2645843.1309861173</v>
      </c>
      <c r="AI84" s="82">
        <v>15549.551212865979</v>
      </c>
      <c r="AJ84" s="82">
        <v>37318.065608749544</v>
      </c>
      <c r="AK84" s="82">
        <v>0</v>
      </c>
      <c r="AL84" s="82">
        <v>0</v>
      </c>
      <c r="AM84" s="82">
        <v>-21768.514395883558</v>
      </c>
      <c r="AN84" s="81">
        <v>2661392.6821989832</v>
      </c>
      <c r="AO84" s="82">
        <v>-32070.363948493556</v>
      </c>
      <c r="AP84" s="82">
        <v>-42135.695629520873</v>
      </c>
      <c r="AQ84" s="82">
        <v>0</v>
      </c>
      <c r="AR84" s="82">
        <v>0</v>
      </c>
      <c r="AS84" s="82">
        <v>10065.331681027323</v>
      </c>
      <c r="AT84" s="81">
        <v>2629322.3182504894</v>
      </c>
      <c r="AU84" s="82">
        <v>-326112.41872993106</v>
      </c>
      <c r="AV84" s="82">
        <v>-328003.67209747527</v>
      </c>
      <c r="AW84" s="82">
        <v>0</v>
      </c>
      <c r="AX84" s="82">
        <v>0</v>
      </c>
      <c r="AY84" s="82">
        <v>1891.2533675442864</v>
      </c>
      <c r="AZ84" s="81">
        <v>2303244.9483405589</v>
      </c>
      <c r="BA84" s="82">
        <v>98287.996377885647</v>
      </c>
      <c r="BB84" s="82">
        <v>-110953.25071029925</v>
      </c>
      <c r="BC84" s="82">
        <v>0</v>
      </c>
      <c r="BD84" s="82">
        <v>-245.37090826427936</v>
      </c>
      <c r="BE84" s="82">
        <v>-12419.883424149888</v>
      </c>
      <c r="BF84" s="81">
        <v>2401532.9447184443</v>
      </c>
      <c r="BG84" s="82">
        <v>-453008.58987586753</v>
      </c>
      <c r="BH84" s="82">
        <v>453264.49082724098</v>
      </c>
      <c r="BI84" s="82">
        <v>0</v>
      </c>
      <c r="BJ84" s="82">
        <v>-2.384185791015625E-10</v>
      </c>
      <c r="BK84" s="82">
        <v>255.90095137371904</v>
      </c>
      <c r="BL84" s="81">
        <v>1948524.3548425769</v>
      </c>
      <c r="BM84" s="82">
        <v>-242202.25995173323</v>
      </c>
      <c r="BN84" s="82">
        <v>250872.86090501619</v>
      </c>
      <c r="BO84" s="82">
        <v>0</v>
      </c>
      <c r="BP84" s="82">
        <v>0</v>
      </c>
      <c r="BQ84" s="82">
        <v>8670.6009532829648</v>
      </c>
      <c r="BR84" s="81">
        <v>1706322.0948908436</v>
      </c>
      <c r="BS84" s="82">
        <v>-555506.78011507157</v>
      </c>
      <c r="BT84" s="82">
        <v>558197.23571804247</v>
      </c>
      <c r="BU84" s="82">
        <v>0</v>
      </c>
      <c r="BV84" s="82">
        <v>0</v>
      </c>
      <c r="BW84" s="82">
        <v>2690.4556029708901</v>
      </c>
      <c r="BX84" s="81">
        <v>1150815.3147757722</v>
      </c>
      <c r="BY84" s="82">
        <v>80762.647767244067</v>
      </c>
      <c r="BZ84" s="82">
        <v>-77265.133353787023</v>
      </c>
      <c r="CA84" s="82">
        <v>0</v>
      </c>
      <c r="CB84" s="82">
        <v>0</v>
      </c>
      <c r="CC84" s="82">
        <v>3497.5144134569236</v>
      </c>
      <c r="CD84" s="81">
        <v>1231577.9625430163</v>
      </c>
      <c r="CE84" s="82">
        <v>-410652.00372585474</v>
      </c>
      <c r="CF84" s="82">
        <v>413077.2072732824</v>
      </c>
      <c r="CG84" s="82">
        <v>0</v>
      </c>
      <c r="CH84" s="82">
        <v>0</v>
      </c>
      <c r="CI84" s="82">
        <v>2425.2035474276113</v>
      </c>
      <c r="CJ84" s="81">
        <v>820925.9588171615</v>
      </c>
      <c r="CK84" s="82">
        <v>153760.21087268996</v>
      </c>
      <c r="CL84" s="82">
        <v>-184252.47631913464</v>
      </c>
      <c r="CM84" s="82">
        <v>0</v>
      </c>
      <c r="CN84" s="82">
        <v>-5.9604644775390626E-11</v>
      </c>
      <c r="CO84" s="82">
        <v>-30492.26544644466</v>
      </c>
      <c r="CP84" s="81">
        <v>974686.16968985135</v>
      </c>
      <c r="CQ84" s="82">
        <v>-258475.04050595837</v>
      </c>
      <c r="CR84" s="82">
        <v>224218.45737695316</v>
      </c>
      <c r="CS84" s="82">
        <v>0</v>
      </c>
      <c r="CT84" s="82">
        <v>0</v>
      </c>
      <c r="CU84" s="82">
        <v>-34256.583129005201</v>
      </c>
      <c r="CV84" s="81">
        <v>716211.12918389298</v>
      </c>
      <c r="CW84" s="82">
        <v>220719.91515927526</v>
      </c>
      <c r="CX84" s="82">
        <v>-230807.16492269834</v>
      </c>
      <c r="CY84" s="82">
        <v>0</v>
      </c>
      <c r="CZ84" s="82">
        <v>0</v>
      </c>
      <c r="DA84" s="82">
        <v>-10087.249763423077</v>
      </c>
      <c r="DB84" s="83">
        <v>936931.04434316827</v>
      </c>
      <c r="DC84" s="82">
        <v>323504.42703476403</v>
      </c>
      <c r="DD84" s="82">
        <v>-330188.91270079731</v>
      </c>
      <c r="DE84" s="82">
        <v>0</v>
      </c>
      <c r="DF84" s="82">
        <v>0</v>
      </c>
      <c r="DG84" s="82">
        <v>-6684.4856660332989</v>
      </c>
      <c r="DH84" s="81">
        <v>1260435.4713779322</v>
      </c>
      <c r="DI84" s="82">
        <v>-252278.15656133532</v>
      </c>
      <c r="DJ84" s="82">
        <v>255923.66007587465</v>
      </c>
      <c r="DK84" s="82">
        <v>0</v>
      </c>
      <c r="DL84" s="82">
        <v>0</v>
      </c>
      <c r="DM84" s="82">
        <v>3645.5035145393258</v>
      </c>
      <c r="DN84" s="81">
        <v>1008157.314816597</v>
      </c>
      <c r="DO84" s="82">
        <v>-497016.15471638704</v>
      </c>
      <c r="DP84" s="82">
        <v>489726.17952506943</v>
      </c>
      <c r="DQ84" s="82">
        <v>0</v>
      </c>
      <c r="DR84" s="82">
        <v>0</v>
      </c>
      <c r="DS84" s="82">
        <v>-7289.9751913176206</v>
      </c>
      <c r="DT84" s="81">
        <v>511141.16010020999</v>
      </c>
      <c r="DU84" s="82">
        <v>395160.89813811239</v>
      </c>
      <c r="DV84" s="82">
        <v>-375939.46265238972</v>
      </c>
      <c r="DW84" s="82">
        <v>0</v>
      </c>
      <c r="DX84" s="82">
        <v>0</v>
      </c>
      <c r="DY84" s="82">
        <v>19221.435485722719</v>
      </c>
      <c r="DZ84" s="83">
        <v>906302.05823832238</v>
      </c>
    </row>
    <row r="85" spans="1:130" s="69" customFormat="1" ht="12.75" x14ac:dyDescent="0.2">
      <c r="A85" s="120"/>
      <c r="B85" s="59" t="s">
        <v>249</v>
      </c>
      <c r="C85" s="80" t="s">
        <v>117</v>
      </c>
      <c r="D85" s="81">
        <v>810987.61316299008</v>
      </c>
      <c r="E85" s="82">
        <v>885807.63035433425</v>
      </c>
      <c r="F85" s="82">
        <v>885807.63035433425</v>
      </c>
      <c r="G85" s="82">
        <v>0</v>
      </c>
      <c r="H85" s="82">
        <v>0</v>
      </c>
      <c r="I85" s="82">
        <v>0</v>
      </c>
      <c r="J85" s="81">
        <v>1696795.2435173246</v>
      </c>
      <c r="K85" s="82">
        <v>405245.06107867201</v>
      </c>
      <c r="L85" s="82">
        <v>405245.06107867201</v>
      </c>
      <c r="M85" s="82">
        <v>0</v>
      </c>
      <c r="N85" s="82">
        <v>0</v>
      </c>
      <c r="O85" s="82">
        <v>0</v>
      </c>
      <c r="P85" s="81">
        <v>2102040.3045959962</v>
      </c>
      <c r="Q85" s="82">
        <v>56352.444024484248</v>
      </c>
      <c r="R85" s="82">
        <v>56352.444024484241</v>
      </c>
      <c r="S85" s="82">
        <v>0</v>
      </c>
      <c r="T85" s="82">
        <v>0</v>
      </c>
      <c r="U85" s="82">
        <v>4.6566128730773927E-12</v>
      </c>
      <c r="V85" s="81">
        <v>2158392.7486204808</v>
      </c>
      <c r="W85" s="82">
        <v>0</v>
      </c>
      <c r="X85" s="82">
        <v>-573466.76353922021</v>
      </c>
      <c r="Y85" s="82">
        <v>0</v>
      </c>
      <c r="Z85" s="82">
        <v>-1.6298145055770874E-12</v>
      </c>
      <c r="AA85" s="82">
        <v>-16022.855541299361</v>
      </c>
      <c r="AB85" s="81">
        <v>1568903.129539961</v>
      </c>
      <c r="AC85" s="82">
        <v>1052536.1068141719</v>
      </c>
      <c r="AD85" s="82">
        <v>1039959.6555309892</v>
      </c>
      <c r="AE85" s="82">
        <v>0</v>
      </c>
      <c r="AF85" s="82">
        <v>0</v>
      </c>
      <c r="AG85" s="82">
        <v>12576.451283182745</v>
      </c>
      <c r="AH85" s="81">
        <v>2621439.2363541331</v>
      </c>
      <c r="AI85" s="82">
        <v>24518.711714683322</v>
      </c>
      <c r="AJ85" s="82">
        <v>46444.034378876386</v>
      </c>
      <c r="AK85" s="82">
        <v>0</v>
      </c>
      <c r="AL85" s="82">
        <v>0</v>
      </c>
      <c r="AM85" s="82">
        <v>-21925.322664193052</v>
      </c>
      <c r="AN85" s="81">
        <v>2645957.9480688162</v>
      </c>
      <c r="AO85" s="82">
        <v>-85894.733341175554</v>
      </c>
      <c r="AP85" s="82">
        <v>-95284.509597273558</v>
      </c>
      <c r="AQ85" s="82">
        <v>0</v>
      </c>
      <c r="AR85" s="82">
        <v>0</v>
      </c>
      <c r="AS85" s="82">
        <v>9389.7762560980136</v>
      </c>
      <c r="AT85" s="81">
        <v>2560063.2147276406</v>
      </c>
      <c r="AU85" s="82">
        <v>-318629.7539742412</v>
      </c>
      <c r="AV85" s="82">
        <v>-322885.40706325159</v>
      </c>
      <c r="AW85" s="82">
        <v>0</v>
      </c>
      <c r="AX85" s="82">
        <v>0</v>
      </c>
      <c r="AY85" s="82">
        <v>4255.6530890104395</v>
      </c>
      <c r="AZ85" s="81">
        <v>2241433.4607533999</v>
      </c>
      <c r="BA85" s="82">
        <v>115569.19028970519</v>
      </c>
      <c r="BB85" s="82">
        <v>-125833.46309568733</v>
      </c>
      <c r="BC85" s="82">
        <v>0</v>
      </c>
      <c r="BD85" s="82">
        <v>-245.37090826427936</v>
      </c>
      <c r="BE85" s="82">
        <v>-10018.901897718419</v>
      </c>
      <c r="BF85" s="81">
        <v>2357002.6510431045</v>
      </c>
      <c r="BG85" s="82">
        <v>-591558.38956614898</v>
      </c>
      <c r="BH85" s="82">
        <v>592033.85328591464</v>
      </c>
      <c r="BI85" s="82">
        <v>0</v>
      </c>
      <c r="BJ85" s="82">
        <v>-2.384185791015625E-10</v>
      </c>
      <c r="BK85" s="82">
        <v>475.46371976589319</v>
      </c>
      <c r="BL85" s="81">
        <v>1765444.2614769558</v>
      </c>
      <c r="BM85" s="82">
        <v>-305257.22263992479</v>
      </c>
      <c r="BN85" s="82">
        <v>312983.71259868034</v>
      </c>
      <c r="BO85" s="82">
        <v>0</v>
      </c>
      <c r="BP85" s="82">
        <v>0</v>
      </c>
      <c r="BQ85" s="82">
        <v>7726.4899587555337</v>
      </c>
      <c r="BR85" s="81">
        <v>1460187.038837031</v>
      </c>
      <c r="BS85" s="82">
        <v>-433908.93888067972</v>
      </c>
      <c r="BT85" s="82">
        <v>435295.33220734919</v>
      </c>
      <c r="BU85" s="82">
        <v>0</v>
      </c>
      <c r="BV85" s="82">
        <v>0</v>
      </c>
      <c r="BW85" s="82">
        <v>1386.3933266694428</v>
      </c>
      <c r="BX85" s="81">
        <v>1026278.0999563513</v>
      </c>
      <c r="BY85" s="82">
        <v>156265.95846474619</v>
      </c>
      <c r="BZ85" s="82">
        <v>-150882.7002360746</v>
      </c>
      <c r="CA85" s="82">
        <v>0</v>
      </c>
      <c r="CB85" s="82">
        <v>0</v>
      </c>
      <c r="CC85" s="82">
        <v>5383.2582286714714</v>
      </c>
      <c r="CD85" s="81">
        <v>1182544.0584210975</v>
      </c>
      <c r="CE85" s="82">
        <v>-386001.9702763345</v>
      </c>
      <c r="CF85" s="82">
        <v>388507.72873740544</v>
      </c>
      <c r="CG85" s="82">
        <v>0</v>
      </c>
      <c r="CH85" s="82">
        <v>0</v>
      </c>
      <c r="CI85" s="82">
        <v>2505.7584610709077</v>
      </c>
      <c r="CJ85" s="81">
        <v>796542.08814476302</v>
      </c>
      <c r="CK85" s="82">
        <v>116005.96509816984</v>
      </c>
      <c r="CL85" s="82">
        <v>-146564.84490112335</v>
      </c>
      <c r="CM85" s="82">
        <v>0</v>
      </c>
      <c r="CN85" s="82">
        <v>-5.9604644775390626E-11</v>
      </c>
      <c r="CO85" s="82">
        <v>-30558.879802953463</v>
      </c>
      <c r="CP85" s="81">
        <v>912548.05324293277</v>
      </c>
      <c r="CQ85" s="82">
        <v>-252770.07787238533</v>
      </c>
      <c r="CR85" s="82">
        <v>220456.2224363079</v>
      </c>
      <c r="CS85" s="82">
        <v>0</v>
      </c>
      <c r="CT85" s="82">
        <v>0</v>
      </c>
      <c r="CU85" s="82">
        <v>-32313.855436077407</v>
      </c>
      <c r="CV85" s="81">
        <v>659777.9753705475</v>
      </c>
      <c r="CW85" s="82">
        <v>74662.981279537111</v>
      </c>
      <c r="CX85" s="82">
        <v>-85636.778452950748</v>
      </c>
      <c r="CY85" s="82">
        <v>0</v>
      </c>
      <c r="CZ85" s="82">
        <v>0</v>
      </c>
      <c r="DA85" s="82">
        <v>-10973.797173413637</v>
      </c>
      <c r="DB85" s="83">
        <v>734440.95665008458</v>
      </c>
      <c r="DC85" s="82">
        <v>343326.68277564214</v>
      </c>
      <c r="DD85" s="82">
        <v>-349811.34251761832</v>
      </c>
      <c r="DE85" s="82">
        <v>0</v>
      </c>
      <c r="DF85" s="82">
        <v>0</v>
      </c>
      <c r="DG85" s="82">
        <v>-6484.6597419761856</v>
      </c>
      <c r="DH85" s="81">
        <v>1077767.6394257266</v>
      </c>
      <c r="DI85" s="82">
        <v>-461297.26063530048</v>
      </c>
      <c r="DJ85" s="82">
        <v>468584.10411347379</v>
      </c>
      <c r="DK85" s="82">
        <v>0</v>
      </c>
      <c r="DL85" s="82">
        <v>0</v>
      </c>
      <c r="DM85" s="82">
        <v>7286.8434781733276</v>
      </c>
      <c r="DN85" s="81">
        <v>616470.3787904263</v>
      </c>
      <c r="DO85" s="82">
        <v>-169988.23568797004</v>
      </c>
      <c r="DP85" s="82">
        <v>166390.44917327969</v>
      </c>
      <c r="DQ85" s="82">
        <v>0</v>
      </c>
      <c r="DR85" s="82">
        <v>0</v>
      </c>
      <c r="DS85" s="82">
        <v>-3597.7865146903637</v>
      </c>
      <c r="DT85" s="81">
        <v>446482.14310245623</v>
      </c>
      <c r="DU85" s="82">
        <v>288019.76032806397</v>
      </c>
      <c r="DV85" s="82">
        <v>-269960.98335226625</v>
      </c>
      <c r="DW85" s="82">
        <v>0</v>
      </c>
      <c r="DX85" s="82">
        <v>0</v>
      </c>
      <c r="DY85" s="82">
        <v>18058.776975797729</v>
      </c>
      <c r="DZ85" s="83">
        <v>734501.90343052021</v>
      </c>
    </row>
    <row r="86" spans="1:130" s="69" customFormat="1" ht="12.75" x14ac:dyDescent="0.2">
      <c r="A86" s="120"/>
      <c r="B86" s="59" t="s">
        <v>248</v>
      </c>
      <c r="C86" s="80" t="s">
        <v>118</v>
      </c>
      <c r="D86" s="81">
        <v>944.64623213033326</v>
      </c>
      <c r="E86" s="82">
        <v>-688.01006788034181</v>
      </c>
      <c r="F86" s="82">
        <v>-688.01006788034181</v>
      </c>
      <c r="G86" s="82">
        <v>0</v>
      </c>
      <c r="H86" s="82">
        <v>0</v>
      </c>
      <c r="I86" s="82">
        <v>0</v>
      </c>
      <c r="J86" s="81">
        <v>256.63616424999168</v>
      </c>
      <c r="K86" s="82">
        <v>-107.84190426299361</v>
      </c>
      <c r="L86" s="82">
        <v>-107.84190426299361</v>
      </c>
      <c r="M86" s="82">
        <v>0</v>
      </c>
      <c r="N86" s="82">
        <v>0</v>
      </c>
      <c r="O86" s="82">
        <v>0</v>
      </c>
      <c r="P86" s="81">
        <v>148.79425998699807</v>
      </c>
      <c r="Q86" s="82">
        <v>-34.511433146902178</v>
      </c>
      <c r="R86" s="82">
        <v>-34.511433146902178</v>
      </c>
      <c r="S86" s="82">
        <v>0</v>
      </c>
      <c r="T86" s="82">
        <v>0</v>
      </c>
      <c r="U86" s="82">
        <v>0</v>
      </c>
      <c r="V86" s="81">
        <v>114.28282684009589</v>
      </c>
      <c r="W86" s="82">
        <v>0</v>
      </c>
      <c r="X86" s="82">
        <v>46.953539219902538</v>
      </c>
      <c r="Y86" s="82">
        <v>0</v>
      </c>
      <c r="Z86" s="82">
        <v>0</v>
      </c>
      <c r="AA86" s="82">
        <v>0</v>
      </c>
      <c r="AB86" s="81">
        <v>161.23636605999843</v>
      </c>
      <c r="AC86" s="82">
        <v>24242.658265924365</v>
      </c>
      <c r="AD86" s="82">
        <v>24372.572583225538</v>
      </c>
      <c r="AE86" s="82">
        <v>0</v>
      </c>
      <c r="AF86" s="82">
        <v>0</v>
      </c>
      <c r="AG86" s="82">
        <v>-129.91431730117225</v>
      </c>
      <c r="AH86" s="81">
        <v>24403.89463198436</v>
      </c>
      <c r="AI86" s="82">
        <v>-8969.1605018173432</v>
      </c>
      <c r="AJ86" s="82">
        <v>-9125.9687701268376</v>
      </c>
      <c r="AK86" s="82">
        <v>0</v>
      </c>
      <c r="AL86" s="82">
        <v>0</v>
      </c>
      <c r="AM86" s="82">
        <v>156.80826830949371</v>
      </c>
      <c r="AN86" s="81">
        <v>15434.734130167019</v>
      </c>
      <c r="AO86" s="82">
        <v>53824.369392681998</v>
      </c>
      <c r="AP86" s="82">
        <v>53148.813967752685</v>
      </c>
      <c r="AQ86" s="82">
        <v>0</v>
      </c>
      <c r="AR86" s="82">
        <v>0</v>
      </c>
      <c r="AS86" s="82">
        <v>675.55542492930965</v>
      </c>
      <c r="AT86" s="81">
        <v>69259.103522849022</v>
      </c>
      <c r="AU86" s="82">
        <v>-7482.6647556898351</v>
      </c>
      <c r="AV86" s="82">
        <v>-5118.2650342236811</v>
      </c>
      <c r="AW86" s="82">
        <v>0</v>
      </c>
      <c r="AX86" s="82">
        <v>0</v>
      </c>
      <c r="AY86" s="82">
        <v>-2364.3997214661531</v>
      </c>
      <c r="AZ86" s="81">
        <v>61811.487587159201</v>
      </c>
      <c r="BA86" s="82">
        <v>-17281.193911819544</v>
      </c>
      <c r="BB86" s="82">
        <v>14880.212385388078</v>
      </c>
      <c r="BC86" s="82">
        <v>0</v>
      </c>
      <c r="BD86" s="82">
        <v>0</v>
      </c>
      <c r="BE86" s="82">
        <v>-2400.9815264314684</v>
      </c>
      <c r="BF86" s="81">
        <v>44530.293675339643</v>
      </c>
      <c r="BG86" s="82">
        <v>138549.79969028145</v>
      </c>
      <c r="BH86" s="82">
        <v>-138769.36245867366</v>
      </c>
      <c r="BI86" s="82">
        <v>0</v>
      </c>
      <c r="BJ86" s="82">
        <v>0</v>
      </c>
      <c r="BK86" s="82">
        <v>-219.56276839217415</v>
      </c>
      <c r="BL86" s="81">
        <v>183080.09336562108</v>
      </c>
      <c r="BM86" s="82">
        <v>63054.962688191561</v>
      </c>
      <c r="BN86" s="82">
        <v>-62110.851693664139</v>
      </c>
      <c r="BO86" s="82">
        <v>0</v>
      </c>
      <c r="BP86" s="82">
        <v>0</v>
      </c>
      <c r="BQ86" s="82">
        <v>944.11099452743065</v>
      </c>
      <c r="BR86" s="81">
        <v>246135.05605381267</v>
      </c>
      <c r="BS86" s="82">
        <v>-121597.84123439182</v>
      </c>
      <c r="BT86" s="82">
        <v>122901.90351069327</v>
      </c>
      <c r="BU86" s="82">
        <v>0</v>
      </c>
      <c r="BV86" s="82">
        <v>0</v>
      </c>
      <c r="BW86" s="82">
        <v>1304.0622763014474</v>
      </c>
      <c r="BX86" s="81">
        <v>124537.21481942084</v>
      </c>
      <c r="BY86" s="82">
        <v>-75503.310697502122</v>
      </c>
      <c r="BZ86" s="82">
        <v>73617.566882287574</v>
      </c>
      <c r="CA86" s="82">
        <v>0</v>
      </c>
      <c r="CB86" s="82">
        <v>0</v>
      </c>
      <c r="CC86" s="82">
        <v>-1885.7438152145478</v>
      </c>
      <c r="CD86" s="81">
        <v>49033.90412191872</v>
      </c>
      <c r="CE86" s="82">
        <v>-24650.033449520266</v>
      </c>
      <c r="CF86" s="82">
        <v>24569.47853587697</v>
      </c>
      <c r="CG86" s="82">
        <v>0</v>
      </c>
      <c r="CH86" s="82">
        <v>0</v>
      </c>
      <c r="CI86" s="82">
        <v>-80.554913643296544</v>
      </c>
      <c r="CJ86" s="81">
        <v>24383.870672398454</v>
      </c>
      <c r="CK86" s="82">
        <v>37754.24577452011</v>
      </c>
      <c r="CL86" s="82">
        <v>-37687.631418011311</v>
      </c>
      <c r="CM86" s="82">
        <v>0</v>
      </c>
      <c r="CN86" s="82">
        <v>0</v>
      </c>
      <c r="CO86" s="82">
        <v>66.614356508802857</v>
      </c>
      <c r="CP86" s="81">
        <v>62138.116446918561</v>
      </c>
      <c r="CQ86" s="82">
        <v>-5704.96263357304</v>
      </c>
      <c r="CR86" s="82">
        <v>3762.2349406452477</v>
      </c>
      <c r="CS86" s="82">
        <v>0</v>
      </c>
      <c r="CT86" s="82">
        <v>0</v>
      </c>
      <c r="CU86" s="82">
        <v>-1942.7276929277946</v>
      </c>
      <c r="CV86" s="81">
        <v>56433.153813345525</v>
      </c>
      <c r="CW86" s="82">
        <v>146056.93387973815</v>
      </c>
      <c r="CX86" s="82">
        <v>-145170.38646974761</v>
      </c>
      <c r="CY86" s="82">
        <v>0</v>
      </c>
      <c r="CZ86" s="82">
        <v>0</v>
      </c>
      <c r="DA86" s="82">
        <v>886.5474099905598</v>
      </c>
      <c r="DB86" s="83">
        <v>202490.08769308371</v>
      </c>
      <c r="DC86" s="82">
        <v>-19822.255740878136</v>
      </c>
      <c r="DD86" s="82">
        <v>19622.429816821008</v>
      </c>
      <c r="DE86" s="82">
        <v>0</v>
      </c>
      <c r="DF86" s="82">
        <v>0</v>
      </c>
      <c r="DG86" s="82">
        <v>-199.82592405711313</v>
      </c>
      <c r="DH86" s="81">
        <v>182667.83195220557</v>
      </c>
      <c r="DI86" s="82">
        <v>209019.10407396517</v>
      </c>
      <c r="DJ86" s="82">
        <v>-212660.44403759914</v>
      </c>
      <c r="DK86" s="82">
        <v>0</v>
      </c>
      <c r="DL86" s="82">
        <v>0</v>
      </c>
      <c r="DM86" s="82">
        <v>-3641.3399636340018</v>
      </c>
      <c r="DN86" s="81">
        <v>391686.93602617073</v>
      </c>
      <c r="DO86" s="82">
        <v>-327027.91902841697</v>
      </c>
      <c r="DP86" s="82">
        <v>323335.73035178974</v>
      </c>
      <c r="DQ86" s="82">
        <v>0</v>
      </c>
      <c r="DR86" s="82">
        <v>0</v>
      </c>
      <c r="DS86" s="82">
        <v>-3692.1886766272569</v>
      </c>
      <c r="DT86" s="81">
        <v>64659.016997753781</v>
      </c>
      <c r="DU86" s="82">
        <v>107141.13781004843</v>
      </c>
      <c r="DV86" s="82">
        <v>-105978.47930012345</v>
      </c>
      <c r="DW86" s="82">
        <v>0</v>
      </c>
      <c r="DX86" s="82">
        <v>0</v>
      </c>
      <c r="DY86" s="82">
        <v>1162.6585099249892</v>
      </c>
      <c r="DZ86" s="83">
        <v>171800.1548078022</v>
      </c>
    </row>
    <row r="87" spans="1:130" s="69" customFormat="1" ht="12.75" x14ac:dyDescent="0.2">
      <c r="A87" s="120"/>
      <c r="B87" s="58" t="s">
        <v>250</v>
      </c>
      <c r="C87" s="80" t="s">
        <v>119</v>
      </c>
      <c r="D87" s="81">
        <v>1311827.9697897427</v>
      </c>
      <c r="E87" s="82">
        <v>-831731.82887496555</v>
      </c>
      <c r="F87" s="82">
        <v>-831731.82887496555</v>
      </c>
      <c r="G87" s="82">
        <v>0</v>
      </c>
      <c r="H87" s="82">
        <v>0</v>
      </c>
      <c r="I87" s="82">
        <v>0</v>
      </c>
      <c r="J87" s="81">
        <v>480096.14091477718</v>
      </c>
      <c r="K87" s="82">
        <v>-212301.43057995976</v>
      </c>
      <c r="L87" s="82">
        <v>-212301.43057995976</v>
      </c>
      <c r="M87" s="82">
        <v>0</v>
      </c>
      <c r="N87" s="82">
        <v>4.4909049135011253E-11</v>
      </c>
      <c r="O87" s="82">
        <v>-4.4909049135011253E-11</v>
      </c>
      <c r="P87" s="81">
        <v>267794.71033481747</v>
      </c>
      <c r="Q87" s="82">
        <v>-12787.220363282142</v>
      </c>
      <c r="R87" s="82">
        <v>-12787.220363282142</v>
      </c>
      <c r="S87" s="82">
        <v>0</v>
      </c>
      <c r="T87" s="82">
        <v>-2.6628781379933746E-11</v>
      </c>
      <c r="U87" s="82">
        <v>2.6628781379933746E-11</v>
      </c>
      <c r="V87" s="81">
        <v>255007.48997153534</v>
      </c>
      <c r="W87" s="82">
        <v>0</v>
      </c>
      <c r="X87" s="82">
        <v>380892.37974846468</v>
      </c>
      <c r="Y87" s="82">
        <v>0</v>
      </c>
      <c r="Z87" s="82">
        <v>0</v>
      </c>
      <c r="AA87" s="82">
        <v>0</v>
      </c>
      <c r="AB87" s="81">
        <v>635899.86972000008</v>
      </c>
      <c r="AC87" s="82">
        <v>-635899.86972000008</v>
      </c>
      <c r="AD87" s="82">
        <v>-635899.86972000008</v>
      </c>
      <c r="AE87" s="82">
        <v>0</v>
      </c>
      <c r="AF87" s="82">
        <v>0</v>
      </c>
      <c r="AG87" s="82">
        <v>0</v>
      </c>
      <c r="AH87" s="81">
        <v>0</v>
      </c>
      <c r="AI87" s="82">
        <v>0</v>
      </c>
      <c r="AJ87" s="82">
        <v>0</v>
      </c>
      <c r="AK87" s="82">
        <v>0</v>
      </c>
      <c r="AL87" s="82">
        <v>0</v>
      </c>
      <c r="AM87" s="82">
        <v>0</v>
      </c>
      <c r="AN87" s="81">
        <v>0</v>
      </c>
      <c r="AO87" s="82">
        <v>0</v>
      </c>
      <c r="AP87" s="82">
        <v>0</v>
      </c>
      <c r="AQ87" s="82">
        <v>0</v>
      </c>
      <c r="AR87" s="82">
        <v>0</v>
      </c>
      <c r="AS87" s="82">
        <v>0</v>
      </c>
      <c r="AT87" s="81">
        <v>0</v>
      </c>
      <c r="AU87" s="82">
        <v>1559300.30168</v>
      </c>
      <c r="AV87" s="82">
        <v>1559300.30168</v>
      </c>
      <c r="AW87" s="82">
        <v>0</v>
      </c>
      <c r="AX87" s="82">
        <v>0</v>
      </c>
      <c r="AY87" s="82">
        <v>0</v>
      </c>
      <c r="AZ87" s="81">
        <v>1559300.30168</v>
      </c>
      <c r="BA87" s="82">
        <v>-529861.18257000006</v>
      </c>
      <c r="BB87" s="82">
        <v>529861.18256999995</v>
      </c>
      <c r="BC87" s="82">
        <v>0</v>
      </c>
      <c r="BD87" s="82">
        <v>0</v>
      </c>
      <c r="BE87" s="82">
        <v>0</v>
      </c>
      <c r="BF87" s="81">
        <v>1029439.11911</v>
      </c>
      <c r="BG87" s="82">
        <v>-101411.85421864635</v>
      </c>
      <c r="BH87" s="82">
        <v>101519.07683011392</v>
      </c>
      <c r="BI87" s="82">
        <v>0</v>
      </c>
      <c r="BJ87" s="82">
        <v>0</v>
      </c>
      <c r="BK87" s="82">
        <v>107.22261146757938</v>
      </c>
      <c r="BL87" s="81">
        <v>928027.26489135367</v>
      </c>
      <c r="BM87" s="82">
        <v>-135764.89813107421</v>
      </c>
      <c r="BN87" s="82">
        <v>135704.61578926395</v>
      </c>
      <c r="BO87" s="82">
        <v>0</v>
      </c>
      <c r="BP87" s="82">
        <v>0</v>
      </c>
      <c r="BQ87" s="82">
        <v>-60.282341810259751</v>
      </c>
      <c r="BR87" s="81">
        <v>792262.36676027952</v>
      </c>
      <c r="BS87" s="82">
        <v>85969.317107561073</v>
      </c>
      <c r="BT87" s="82">
        <v>-86626.733626788249</v>
      </c>
      <c r="BU87" s="82">
        <v>0</v>
      </c>
      <c r="BV87" s="82">
        <v>0</v>
      </c>
      <c r="BW87" s="82">
        <v>-657.41651922716949</v>
      </c>
      <c r="BX87" s="81">
        <v>878231.68386784056</v>
      </c>
      <c r="BY87" s="82">
        <v>-336623.33984297945</v>
      </c>
      <c r="BZ87" s="82">
        <v>369297.74378285435</v>
      </c>
      <c r="CA87" s="82">
        <v>0</v>
      </c>
      <c r="CB87" s="82">
        <v>0</v>
      </c>
      <c r="CC87" s="82">
        <v>32674.403939874912</v>
      </c>
      <c r="CD87" s="81">
        <v>541608.34402486112</v>
      </c>
      <c r="CE87" s="82">
        <v>-217998.39240904944</v>
      </c>
      <c r="CF87" s="82">
        <v>217794.0996872453</v>
      </c>
      <c r="CG87" s="82">
        <v>0</v>
      </c>
      <c r="CH87" s="82">
        <v>0</v>
      </c>
      <c r="CI87" s="82">
        <v>-204.29272180414077</v>
      </c>
      <c r="CJ87" s="81">
        <v>323609.95161581162</v>
      </c>
      <c r="CK87" s="82">
        <v>-20330.560820659241</v>
      </c>
      <c r="CL87" s="82">
        <v>20738.930255369527</v>
      </c>
      <c r="CM87" s="82">
        <v>0</v>
      </c>
      <c r="CN87" s="82">
        <v>0</v>
      </c>
      <c r="CO87" s="82">
        <v>408.3694347102869</v>
      </c>
      <c r="CP87" s="81">
        <v>303279.3907951524</v>
      </c>
      <c r="CQ87" s="82">
        <v>458472.71110484755</v>
      </c>
      <c r="CR87" s="82">
        <v>-490866.83426803607</v>
      </c>
      <c r="CS87" s="82">
        <v>0</v>
      </c>
      <c r="CT87" s="82">
        <v>0</v>
      </c>
      <c r="CU87" s="82">
        <v>-32394.123163188498</v>
      </c>
      <c r="CV87" s="81">
        <v>761752.10190000001</v>
      </c>
      <c r="CW87" s="82">
        <v>-504527.88289000001</v>
      </c>
      <c r="CX87" s="82">
        <v>504527.88289000001</v>
      </c>
      <c r="CY87" s="82">
        <v>0</v>
      </c>
      <c r="CZ87" s="82">
        <v>0</v>
      </c>
      <c r="DA87" s="82">
        <v>0</v>
      </c>
      <c r="DB87" s="83">
        <v>257224.21901000006</v>
      </c>
      <c r="DC87" s="82">
        <v>24126.239619999946</v>
      </c>
      <c r="DD87" s="82">
        <v>-24126.239619999946</v>
      </c>
      <c r="DE87" s="82">
        <v>0</v>
      </c>
      <c r="DF87" s="82">
        <v>0</v>
      </c>
      <c r="DG87" s="82">
        <v>0</v>
      </c>
      <c r="DH87" s="81">
        <v>281350.45863000001</v>
      </c>
      <c r="DI87" s="82">
        <v>271.79487999993563</v>
      </c>
      <c r="DJ87" s="82">
        <v>-271.79487999993563</v>
      </c>
      <c r="DK87" s="82">
        <v>0</v>
      </c>
      <c r="DL87" s="82">
        <v>0</v>
      </c>
      <c r="DM87" s="82">
        <v>0</v>
      </c>
      <c r="DN87" s="81">
        <v>281622.25350999995</v>
      </c>
      <c r="DO87" s="82">
        <v>394082.92084999994</v>
      </c>
      <c r="DP87" s="82">
        <v>-394082.92084999994</v>
      </c>
      <c r="DQ87" s="82">
        <v>0</v>
      </c>
      <c r="DR87" s="82">
        <v>0</v>
      </c>
      <c r="DS87" s="82">
        <v>0</v>
      </c>
      <c r="DT87" s="81">
        <v>675705.17435999995</v>
      </c>
      <c r="DU87" s="82">
        <v>-413695.06579999987</v>
      </c>
      <c r="DV87" s="82">
        <v>413695.06579999987</v>
      </c>
      <c r="DW87" s="82">
        <v>0</v>
      </c>
      <c r="DX87" s="82">
        <v>0</v>
      </c>
      <c r="DY87" s="82">
        <v>0</v>
      </c>
      <c r="DZ87" s="83">
        <v>262010.10855999999</v>
      </c>
    </row>
    <row r="88" spans="1:130" s="69" customFormat="1" ht="12.75" x14ac:dyDescent="0.2">
      <c r="A88" s="120"/>
      <c r="B88" s="59" t="s">
        <v>251</v>
      </c>
      <c r="C88" s="80" t="s">
        <v>120</v>
      </c>
      <c r="D88" s="81">
        <v>0</v>
      </c>
      <c r="E88" s="82">
        <v>0</v>
      </c>
      <c r="F88" s="82">
        <v>0</v>
      </c>
      <c r="G88" s="82">
        <v>0</v>
      </c>
      <c r="H88" s="82">
        <v>0</v>
      </c>
      <c r="I88" s="82">
        <v>0</v>
      </c>
      <c r="J88" s="81">
        <v>0</v>
      </c>
      <c r="K88" s="82">
        <v>0</v>
      </c>
      <c r="L88" s="82">
        <v>0</v>
      </c>
      <c r="M88" s="82">
        <v>0</v>
      </c>
      <c r="N88" s="82">
        <v>0</v>
      </c>
      <c r="O88" s="82">
        <v>0</v>
      </c>
      <c r="P88" s="81">
        <v>0</v>
      </c>
      <c r="Q88" s="82">
        <v>0</v>
      </c>
      <c r="R88" s="82">
        <v>0</v>
      </c>
      <c r="S88" s="82">
        <v>0</v>
      </c>
      <c r="T88" s="82">
        <v>0</v>
      </c>
      <c r="U88" s="82">
        <v>0</v>
      </c>
      <c r="V88" s="81">
        <v>0</v>
      </c>
      <c r="W88" s="82">
        <v>0</v>
      </c>
      <c r="X88" s="82">
        <v>0</v>
      </c>
      <c r="Y88" s="82">
        <v>0</v>
      </c>
      <c r="Z88" s="82">
        <v>0</v>
      </c>
      <c r="AA88" s="82">
        <v>0</v>
      </c>
      <c r="AB88" s="81">
        <v>0</v>
      </c>
      <c r="AC88" s="82">
        <v>0</v>
      </c>
      <c r="AD88" s="82">
        <v>0</v>
      </c>
      <c r="AE88" s="82">
        <v>0</v>
      </c>
      <c r="AF88" s="82">
        <v>0</v>
      </c>
      <c r="AG88" s="82">
        <v>0</v>
      </c>
      <c r="AH88" s="81">
        <v>0</v>
      </c>
      <c r="AI88" s="82">
        <v>0</v>
      </c>
      <c r="AJ88" s="82">
        <v>0</v>
      </c>
      <c r="AK88" s="82">
        <v>0</v>
      </c>
      <c r="AL88" s="82">
        <v>0</v>
      </c>
      <c r="AM88" s="82">
        <v>0</v>
      </c>
      <c r="AN88" s="81">
        <v>0</v>
      </c>
      <c r="AO88" s="82">
        <v>0</v>
      </c>
      <c r="AP88" s="82">
        <v>0</v>
      </c>
      <c r="AQ88" s="82">
        <v>0</v>
      </c>
      <c r="AR88" s="82">
        <v>0</v>
      </c>
      <c r="AS88" s="82">
        <v>0</v>
      </c>
      <c r="AT88" s="81">
        <v>0</v>
      </c>
      <c r="AU88" s="82">
        <v>0</v>
      </c>
      <c r="AV88" s="82">
        <v>0</v>
      </c>
      <c r="AW88" s="82">
        <v>0</v>
      </c>
      <c r="AX88" s="82">
        <v>0</v>
      </c>
      <c r="AY88" s="82">
        <v>0</v>
      </c>
      <c r="AZ88" s="81">
        <v>0</v>
      </c>
      <c r="BA88" s="82">
        <v>0</v>
      </c>
      <c r="BB88" s="82">
        <v>0</v>
      </c>
      <c r="BC88" s="82">
        <v>0</v>
      </c>
      <c r="BD88" s="82">
        <v>0</v>
      </c>
      <c r="BE88" s="82">
        <v>0</v>
      </c>
      <c r="BF88" s="81">
        <v>0</v>
      </c>
      <c r="BG88" s="82">
        <v>0</v>
      </c>
      <c r="BH88" s="82">
        <v>0</v>
      </c>
      <c r="BI88" s="82">
        <v>0</v>
      </c>
      <c r="BJ88" s="82">
        <v>0</v>
      </c>
      <c r="BK88" s="82">
        <v>0</v>
      </c>
      <c r="BL88" s="81">
        <v>0</v>
      </c>
      <c r="BM88" s="82">
        <v>0</v>
      </c>
      <c r="BN88" s="82">
        <v>0</v>
      </c>
      <c r="BO88" s="82">
        <v>0</v>
      </c>
      <c r="BP88" s="82">
        <v>0</v>
      </c>
      <c r="BQ88" s="82">
        <v>0</v>
      </c>
      <c r="BR88" s="81">
        <v>0</v>
      </c>
      <c r="BS88" s="82">
        <v>0</v>
      </c>
      <c r="BT88" s="82">
        <v>0</v>
      </c>
      <c r="BU88" s="82">
        <v>0</v>
      </c>
      <c r="BV88" s="82">
        <v>0</v>
      </c>
      <c r="BW88" s="82">
        <v>0</v>
      </c>
      <c r="BX88" s="81">
        <v>0</v>
      </c>
      <c r="BY88" s="82">
        <v>0</v>
      </c>
      <c r="BZ88" s="82">
        <v>0</v>
      </c>
      <c r="CA88" s="82">
        <v>0</v>
      </c>
      <c r="CB88" s="82">
        <v>0</v>
      </c>
      <c r="CC88" s="82">
        <v>0</v>
      </c>
      <c r="CD88" s="81">
        <v>0</v>
      </c>
      <c r="CE88" s="82">
        <v>0</v>
      </c>
      <c r="CF88" s="82">
        <v>0</v>
      </c>
      <c r="CG88" s="82">
        <v>0</v>
      </c>
      <c r="CH88" s="82">
        <v>0</v>
      </c>
      <c r="CI88" s="82">
        <v>0</v>
      </c>
      <c r="CJ88" s="81">
        <v>0</v>
      </c>
      <c r="CK88" s="82">
        <v>0</v>
      </c>
      <c r="CL88" s="82">
        <v>0</v>
      </c>
      <c r="CM88" s="82">
        <v>0</v>
      </c>
      <c r="CN88" s="82">
        <v>0</v>
      </c>
      <c r="CO88" s="82">
        <v>0</v>
      </c>
      <c r="CP88" s="81">
        <v>0</v>
      </c>
      <c r="CQ88" s="82">
        <v>0</v>
      </c>
      <c r="CR88" s="82">
        <v>0</v>
      </c>
      <c r="CS88" s="82">
        <v>0</v>
      </c>
      <c r="CT88" s="82">
        <v>0</v>
      </c>
      <c r="CU88" s="82">
        <v>0</v>
      </c>
      <c r="CV88" s="81">
        <v>0</v>
      </c>
      <c r="CW88" s="82">
        <v>0</v>
      </c>
      <c r="CX88" s="82">
        <v>0</v>
      </c>
      <c r="CY88" s="82">
        <v>0</v>
      </c>
      <c r="CZ88" s="82">
        <v>0</v>
      </c>
      <c r="DA88" s="82">
        <v>0</v>
      </c>
      <c r="DB88" s="81">
        <v>0</v>
      </c>
      <c r="DC88" s="82">
        <v>0</v>
      </c>
      <c r="DD88" s="82">
        <v>0</v>
      </c>
      <c r="DE88" s="82">
        <v>0</v>
      </c>
      <c r="DF88" s="82">
        <v>0</v>
      </c>
      <c r="DG88" s="82">
        <v>0</v>
      </c>
      <c r="DH88" s="81">
        <v>0</v>
      </c>
      <c r="DI88" s="82">
        <v>0</v>
      </c>
      <c r="DJ88" s="82">
        <v>0</v>
      </c>
      <c r="DK88" s="82">
        <v>0</v>
      </c>
      <c r="DL88" s="82">
        <v>0</v>
      </c>
      <c r="DM88" s="82">
        <v>0</v>
      </c>
      <c r="DN88" s="81">
        <v>0</v>
      </c>
      <c r="DO88" s="82">
        <v>0</v>
      </c>
      <c r="DP88" s="82">
        <v>0</v>
      </c>
      <c r="DQ88" s="82">
        <v>0</v>
      </c>
      <c r="DR88" s="82">
        <v>0</v>
      </c>
      <c r="DS88" s="82">
        <v>0</v>
      </c>
      <c r="DT88" s="81">
        <v>0</v>
      </c>
      <c r="DU88" s="82">
        <v>0</v>
      </c>
      <c r="DV88" s="82">
        <v>0</v>
      </c>
      <c r="DW88" s="82">
        <v>0</v>
      </c>
      <c r="DX88" s="82">
        <v>0</v>
      </c>
      <c r="DY88" s="82">
        <v>0</v>
      </c>
      <c r="DZ88" s="81">
        <v>0</v>
      </c>
    </row>
    <row r="89" spans="1:130" s="69" customFormat="1" ht="12.75" x14ac:dyDescent="0.2">
      <c r="A89" s="120"/>
      <c r="B89" s="59" t="s">
        <v>252</v>
      </c>
      <c r="C89" s="80" t="s">
        <v>121</v>
      </c>
      <c r="D89" s="81">
        <v>125565.23618974291</v>
      </c>
      <c r="E89" s="82">
        <v>-49973.849174965668</v>
      </c>
      <c r="F89" s="82">
        <v>-49973.849174965668</v>
      </c>
      <c r="G89" s="82">
        <v>0</v>
      </c>
      <c r="H89" s="82">
        <v>0</v>
      </c>
      <c r="I89" s="82">
        <v>0</v>
      </c>
      <c r="J89" s="81">
        <v>75591.38701477724</v>
      </c>
      <c r="K89" s="82">
        <v>-47647.416479959786</v>
      </c>
      <c r="L89" s="82">
        <v>-47647.416479959786</v>
      </c>
      <c r="M89" s="82">
        <v>0</v>
      </c>
      <c r="N89" s="82">
        <v>0</v>
      </c>
      <c r="O89" s="82">
        <v>0</v>
      </c>
      <c r="P89" s="81">
        <v>27943.970534817461</v>
      </c>
      <c r="Q89" s="82">
        <v>-12925.582253282128</v>
      </c>
      <c r="R89" s="82">
        <v>-12925.582253282128</v>
      </c>
      <c r="S89" s="82">
        <v>0</v>
      </c>
      <c r="T89" s="82">
        <v>0</v>
      </c>
      <c r="U89" s="82">
        <v>0</v>
      </c>
      <c r="V89" s="81">
        <v>15018.388281535334</v>
      </c>
      <c r="W89" s="82">
        <v>0</v>
      </c>
      <c r="X89" s="82">
        <v>-15018.388281535334</v>
      </c>
      <c r="Y89" s="82">
        <v>0</v>
      </c>
      <c r="Z89" s="82">
        <v>0</v>
      </c>
      <c r="AA89" s="82">
        <v>0</v>
      </c>
      <c r="AB89" s="81">
        <v>0</v>
      </c>
      <c r="AC89" s="82">
        <v>0</v>
      </c>
      <c r="AD89" s="82">
        <v>0</v>
      </c>
      <c r="AE89" s="82">
        <v>0</v>
      </c>
      <c r="AF89" s="82">
        <v>0</v>
      </c>
      <c r="AG89" s="82">
        <v>0</v>
      </c>
      <c r="AH89" s="81">
        <v>0</v>
      </c>
      <c r="AI89" s="82">
        <v>0</v>
      </c>
      <c r="AJ89" s="82">
        <v>0</v>
      </c>
      <c r="AK89" s="82">
        <v>0</v>
      </c>
      <c r="AL89" s="82">
        <v>0</v>
      </c>
      <c r="AM89" s="82">
        <v>0</v>
      </c>
      <c r="AN89" s="81">
        <v>0</v>
      </c>
      <c r="AO89" s="82">
        <v>0</v>
      </c>
      <c r="AP89" s="82">
        <v>0</v>
      </c>
      <c r="AQ89" s="82">
        <v>0</v>
      </c>
      <c r="AR89" s="82">
        <v>0</v>
      </c>
      <c r="AS89" s="82">
        <v>0</v>
      </c>
      <c r="AT89" s="81">
        <v>0</v>
      </c>
      <c r="AU89" s="82">
        <v>0</v>
      </c>
      <c r="AV89" s="82">
        <v>0</v>
      </c>
      <c r="AW89" s="82">
        <v>0</v>
      </c>
      <c r="AX89" s="82">
        <v>0</v>
      </c>
      <c r="AY89" s="82">
        <v>0</v>
      </c>
      <c r="AZ89" s="81">
        <v>0</v>
      </c>
      <c r="BA89" s="82">
        <v>0</v>
      </c>
      <c r="BB89" s="82">
        <v>0</v>
      </c>
      <c r="BC89" s="82">
        <v>0</v>
      </c>
      <c r="BD89" s="82">
        <v>0</v>
      </c>
      <c r="BE89" s="82">
        <v>0</v>
      </c>
      <c r="BF89" s="81">
        <v>0</v>
      </c>
      <c r="BG89" s="82">
        <v>8148.909371353574</v>
      </c>
      <c r="BH89" s="82">
        <v>-8041.6867598859944</v>
      </c>
      <c r="BI89" s="82">
        <v>0</v>
      </c>
      <c r="BJ89" s="82">
        <v>0</v>
      </c>
      <c r="BK89" s="82">
        <v>107.22261146757938</v>
      </c>
      <c r="BL89" s="81">
        <v>8148.909371353574</v>
      </c>
      <c r="BM89" s="82">
        <v>4014.5557289258113</v>
      </c>
      <c r="BN89" s="82">
        <v>-4074.8380707360711</v>
      </c>
      <c r="BO89" s="82">
        <v>0</v>
      </c>
      <c r="BP89" s="82">
        <v>0</v>
      </c>
      <c r="BQ89" s="82">
        <v>-60.282341810259751</v>
      </c>
      <c r="BR89" s="81">
        <v>12163.465100279385</v>
      </c>
      <c r="BS89" s="82">
        <v>-8366.9625724388679</v>
      </c>
      <c r="BT89" s="82">
        <v>7709.5460532116995</v>
      </c>
      <c r="BU89" s="82">
        <v>0</v>
      </c>
      <c r="BV89" s="82">
        <v>0</v>
      </c>
      <c r="BW89" s="82">
        <v>-657.41651922716949</v>
      </c>
      <c r="BX89" s="81">
        <v>3796.5025278405174</v>
      </c>
      <c r="BY89" s="82">
        <v>87180.856727020539</v>
      </c>
      <c r="BZ89" s="82">
        <v>-54506.452787145608</v>
      </c>
      <c r="CA89" s="82">
        <v>0</v>
      </c>
      <c r="CB89" s="82">
        <v>0</v>
      </c>
      <c r="CC89" s="82">
        <v>32674.403939874912</v>
      </c>
      <c r="CD89" s="81">
        <v>90977.359254861047</v>
      </c>
      <c r="CE89" s="82">
        <v>-58886.065929049357</v>
      </c>
      <c r="CF89" s="82">
        <v>58681.773207245213</v>
      </c>
      <c r="CG89" s="82">
        <v>0</v>
      </c>
      <c r="CH89" s="82">
        <v>0</v>
      </c>
      <c r="CI89" s="82">
        <v>-204.29272180414077</v>
      </c>
      <c r="CJ89" s="81">
        <v>32091.293325811683</v>
      </c>
      <c r="CK89" s="82">
        <v>408.45059934071821</v>
      </c>
      <c r="CL89" s="82">
        <v>-8.1164630431355175E-2</v>
      </c>
      <c r="CM89" s="82">
        <v>0</v>
      </c>
      <c r="CN89" s="82">
        <v>0</v>
      </c>
      <c r="CO89" s="82">
        <v>408.3694347102869</v>
      </c>
      <c r="CP89" s="81">
        <v>32499.743925152401</v>
      </c>
      <c r="CQ89" s="82">
        <v>-32499.743925152401</v>
      </c>
      <c r="CR89" s="82">
        <v>105.62076196390429</v>
      </c>
      <c r="CS89" s="82">
        <v>0</v>
      </c>
      <c r="CT89" s="82">
        <v>0</v>
      </c>
      <c r="CU89" s="82">
        <v>-32394.123163188498</v>
      </c>
      <c r="CV89" s="81">
        <v>0</v>
      </c>
      <c r="CW89" s="82">
        <v>0</v>
      </c>
      <c r="CX89" s="82">
        <v>0</v>
      </c>
      <c r="CY89" s="82">
        <v>0</v>
      </c>
      <c r="CZ89" s="82">
        <v>0</v>
      </c>
      <c r="DA89" s="82">
        <v>0</v>
      </c>
      <c r="DB89" s="81">
        <v>0</v>
      </c>
      <c r="DC89" s="82">
        <v>0</v>
      </c>
      <c r="DD89" s="82">
        <v>0</v>
      </c>
      <c r="DE89" s="82">
        <v>0</v>
      </c>
      <c r="DF89" s="82">
        <v>0</v>
      </c>
      <c r="DG89" s="82">
        <v>0</v>
      </c>
      <c r="DH89" s="81">
        <v>0</v>
      </c>
      <c r="DI89" s="82">
        <v>0</v>
      </c>
      <c r="DJ89" s="82">
        <v>0</v>
      </c>
      <c r="DK89" s="82">
        <v>0</v>
      </c>
      <c r="DL89" s="82">
        <v>0</v>
      </c>
      <c r="DM89" s="82">
        <v>0</v>
      </c>
      <c r="DN89" s="81">
        <v>0</v>
      </c>
      <c r="DO89" s="82">
        <v>0</v>
      </c>
      <c r="DP89" s="82">
        <v>0</v>
      </c>
      <c r="DQ89" s="82">
        <v>0</v>
      </c>
      <c r="DR89" s="82">
        <v>0</v>
      </c>
      <c r="DS89" s="82">
        <v>0</v>
      </c>
      <c r="DT89" s="81">
        <v>0</v>
      </c>
      <c r="DU89" s="82">
        <v>0</v>
      </c>
      <c r="DV89" s="82">
        <v>0</v>
      </c>
      <c r="DW89" s="82">
        <v>0</v>
      </c>
      <c r="DX89" s="82">
        <v>0</v>
      </c>
      <c r="DY89" s="82">
        <v>0</v>
      </c>
      <c r="DZ89" s="81">
        <v>0</v>
      </c>
    </row>
    <row r="90" spans="1:130" s="69" customFormat="1" ht="12.75" x14ac:dyDescent="0.2">
      <c r="A90" s="120"/>
      <c r="B90" s="59" t="s">
        <v>253</v>
      </c>
      <c r="C90" s="80" t="s">
        <v>122</v>
      </c>
      <c r="D90" s="81">
        <v>1186262.7335999999</v>
      </c>
      <c r="E90" s="82">
        <v>-781757.97969999991</v>
      </c>
      <c r="F90" s="82">
        <v>-781757.97969999991</v>
      </c>
      <c r="G90" s="82">
        <v>0</v>
      </c>
      <c r="H90" s="82">
        <v>0</v>
      </c>
      <c r="I90" s="82">
        <v>0</v>
      </c>
      <c r="J90" s="81">
        <v>404504.75389999995</v>
      </c>
      <c r="K90" s="82">
        <v>-164654.01409999997</v>
      </c>
      <c r="L90" s="82">
        <v>-164654.01409999997</v>
      </c>
      <c r="M90" s="82">
        <v>0</v>
      </c>
      <c r="N90" s="82">
        <v>4.4909049135011253E-11</v>
      </c>
      <c r="O90" s="82">
        <v>-4.4909049135011253E-11</v>
      </c>
      <c r="P90" s="81">
        <v>239850.73980000001</v>
      </c>
      <c r="Q90" s="82">
        <v>138.36188999998569</v>
      </c>
      <c r="R90" s="82">
        <v>138.36188999998569</v>
      </c>
      <c r="S90" s="82">
        <v>0</v>
      </c>
      <c r="T90" s="82">
        <v>-2.6628781379933746E-11</v>
      </c>
      <c r="U90" s="82">
        <v>2.6628781379933746E-11</v>
      </c>
      <c r="V90" s="81">
        <v>239989.10169000001</v>
      </c>
      <c r="W90" s="82">
        <v>0</v>
      </c>
      <c r="X90" s="82">
        <v>395910.76803000004</v>
      </c>
      <c r="Y90" s="82">
        <v>0</v>
      </c>
      <c r="Z90" s="82">
        <v>0</v>
      </c>
      <c r="AA90" s="82">
        <v>0</v>
      </c>
      <c r="AB90" s="81">
        <v>635899.86972000008</v>
      </c>
      <c r="AC90" s="82">
        <v>-635899.86972000008</v>
      </c>
      <c r="AD90" s="82">
        <v>-635899.86972000008</v>
      </c>
      <c r="AE90" s="82">
        <v>0</v>
      </c>
      <c r="AF90" s="82">
        <v>0</v>
      </c>
      <c r="AG90" s="82">
        <v>0</v>
      </c>
      <c r="AH90" s="81">
        <v>0</v>
      </c>
      <c r="AI90" s="82">
        <v>0</v>
      </c>
      <c r="AJ90" s="82">
        <v>0</v>
      </c>
      <c r="AK90" s="82">
        <v>0</v>
      </c>
      <c r="AL90" s="82">
        <v>0</v>
      </c>
      <c r="AM90" s="82">
        <v>0</v>
      </c>
      <c r="AN90" s="81">
        <v>0</v>
      </c>
      <c r="AO90" s="82">
        <v>0</v>
      </c>
      <c r="AP90" s="82">
        <v>0</v>
      </c>
      <c r="AQ90" s="82">
        <v>0</v>
      </c>
      <c r="AR90" s="82">
        <v>0</v>
      </c>
      <c r="AS90" s="82">
        <v>0</v>
      </c>
      <c r="AT90" s="81">
        <v>0</v>
      </c>
      <c r="AU90" s="82">
        <v>1559300.30168</v>
      </c>
      <c r="AV90" s="82">
        <v>1559300.30168</v>
      </c>
      <c r="AW90" s="82">
        <v>0</v>
      </c>
      <c r="AX90" s="82">
        <v>0</v>
      </c>
      <c r="AY90" s="82">
        <v>0</v>
      </c>
      <c r="AZ90" s="81">
        <v>1559300.30168</v>
      </c>
      <c r="BA90" s="82">
        <v>-529861.18257000006</v>
      </c>
      <c r="BB90" s="82">
        <v>529861.18256999995</v>
      </c>
      <c r="BC90" s="82">
        <v>0</v>
      </c>
      <c r="BD90" s="82">
        <v>0</v>
      </c>
      <c r="BE90" s="82">
        <v>0</v>
      </c>
      <c r="BF90" s="81">
        <v>1029439.11911</v>
      </c>
      <c r="BG90" s="82">
        <v>-109560.76358999991</v>
      </c>
      <c r="BH90" s="82">
        <v>109560.76358999991</v>
      </c>
      <c r="BI90" s="82">
        <v>0</v>
      </c>
      <c r="BJ90" s="82">
        <v>0</v>
      </c>
      <c r="BK90" s="82">
        <v>0</v>
      </c>
      <c r="BL90" s="81">
        <v>919878.3555200001</v>
      </c>
      <c r="BM90" s="82">
        <v>-139779.45386000001</v>
      </c>
      <c r="BN90" s="82">
        <v>139779.45386000001</v>
      </c>
      <c r="BO90" s="82">
        <v>0</v>
      </c>
      <c r="BP90" s="82">
        <v>0</v>
      </c>
      <c r="BQ90" s="82">
        <v>0</v>
      </c>
      <c r="BR90" s="81">
        <v>780098.90166000009</v>
      </c>
      <c r="BS90" s="82">
        <v>94336.279679999949</v>
      </c>
      <c r="BT90" s="82">
        <v>-94336.279679999949</v>
      </c>
      <c r="BU90" s="82">
        <v>0</v>
      </c>
      <c r="BV90" s="82">
        <v>0</v>
      </c>
      <c r="BW90" s="82">
        <v>0</v>
      </c>
      <c r="BX90" s="81">
        <v>874435.18134000001</v>
      </c>
      <c r="BY90" s="82">
        <v>-423804.19656999997</v>
      </c>
      <c r="BZ90" s="82">
        <v>423804.19656999997</v>
      </c>
      <c r="CA90" s="82">
        <v>0</v>
      </c>
      <c r="CB90" s="82">
        <v>0</v>
      </c>
      <c r="CC90" s="82">
        <v>0</v>
      </c>
      <c r="CD90" s="81">
        <v>450630.98477000004</v>
      </c>
      <c r="CE90" s="82">
        <v>-159112.32648000008</v>
      </c>
      <c r="CF90" s="82">
        <v>159112.32648000008</v>
      </c>
      <c r="CG90" s="82">
        <v>0</v>
      </c>
      <c r="CH90" s="82">
        <v>0</v>
      </c>
      <c r="CI90" s="82">
        <v>0</v>
      </c>
      <c r="CJ90" s="81">
        <v>291518.65828999993</v>
      </c>
      <c r="CK90" s="82">
        <v>-20739.011419999959</v>
      </c>
      <c r="CL90" s="82">
        <v>20739.011419999959</v>
      </c>
      <c r="CM90" s="82">
        <v>0</v>
      </c>
      <c r="CN90" s="82">
        <v>0</v>
      </c>
      <c r="CO90" s="82">
        <v>0</v>
      </c>
      <c r="CP90" s="81">
        <v>270779.64687</v>
      </c>
      <c r="CQ90" s="82">
        <v>490972.45502999995</v>
      </c>
      <c r="CR90" s="82">
        <v>-490972.45502999995</v>
      </c>
      <c r="CS90" s="82">
        <v>0</v>
      </c>
      <c r="CT90" s="82">
        <v>0</v>
      </c>
      <c r="CU90" s="82">
        <v>0</v>
      </c>
      <c r="CV90" s="81">
        <v>761752.10190000001</v>
      </c>
      <c r="CW90" s="82">
        <v>-504527.88289000001</v>
      </c>
      <c r="CX90" s="82">
        <v>504527.88289000001</v>
      </c>
      <c r="CY90" s="82">
        <v>0</v>
      </c>
      <c r="CZ90" s="82">
        <v>0</v>
      </c>
      <c r="DA90" s="82">
        <v>0</v>
      </c>
      <c r="DB90" s="81">
        <v>257224.21901000006</v>
      </c>
      <c r="DC90" s="82">
        <v>24126.239619999946</v>
      </c>
      <c r="DD90" s="82">
        <v>-24126.239619999946</v>
      </c>
      <c r="DE90" s="82">
        <v>0</v>
      </c>
      <c r="DF90" s="82">
        <v>0</v>
      </c>
      <c r="DG90" s="82">
        <v>0</v>
      </c>
      <c r="DH90" s="81">
        <v>281350.45863000001</v>
      </c>
      <c r="DI90" s="82">
        <v>271.79487999993563</v>
      </c>
      <c r="DJ90" s="82">
        <v>-271.79487999993563</v>
      </c>
      <c r="DK90" s="82">
        <v>0</v>
      </c>
      <c r="DL90" s="82">
        <v>0</v>
      </c>
      <c r="DM90" s="82">
        <v>0</v>
      </c>
      <c r="DN90" s="81">
        <v>281622.25350999995</v>
      </c>
      <c r="DO90" s="82">
        <v>394082.92084999994</v>
      </c>
      <c r="DP90" s="82">
        <v>-394082.92084999994</v>
      </c>
      <c r="DQ90" s="82">
        <v>0</v>
      </c>
      <c r="DR90" s="82">
        <v>0</v>
      </c>
      <c r="DS90" s="82">
        <v>0</v>
      </c>
      <c r="DT90" s="81">
        <v>675705.17435999995</v>
      </c>
      <c r="DU90" s="82">
        <v>-413695.06579999987</v>
      </c>
      <c r="DV90" s="82">
        <v>413695.06579999987</v>
      </c>
      <c r="DW90" s="82">
        <v>0</v>
      </c>
      <c r="DX90" s="82">
        <v>0</v>
      </c>
      <c r="DY90" s="82">
        <v>0</v>
      </c>
      <c r="DZ90" s="81">
        <v>262010.10855999999</v>
      </c>
    </row>
    <row r="91" spans="1:130" s="69" customFormat="1" ht="12.75" x14ac:dyDescent="0.2">
      <c r="A91" s="120"/>
      <c r="B91" s="58" t="s">
        <v>254</v>
      </c>
      <c r="C91" s="80" t="s">
        <v>123</v>
      </c>
      <c r="D91" s="81">
        <v>0</v>
      </c>
      <c r="E91" s="82">
        <v>0</v>
      </c>
      <c r="F91" s="82">
        <v>0</v>
      </c>
      <c r="G91" s="82">
        <v>0</v>
      </c>
      <c r="H91" s="82">
        <v>0</v>
      </c>
      <c r="I91" s="82">
        <v>0</v>
      </c>
      <c r="J91" s="81">
        <v>0</v>
      </c>
      <c r="K91" s="82">
        <v>0</v>
      </c>
      <c r="L91" s="82">
        <v>0</v>
      </c>
      <c r="M91" s="82">
        <v>0</v>
      </c>
      <c r="N91" s="82">
        <v>0</v>
      </c>
      <c r="O91" s="82">
        <v>0</v>
      </c>
      <c r="P91" s="81">
        <v>0</v>
      </c>
      <c r="Q91" s="82">
        <v>0</v>
      </c>
      <c r="R91" s="82">
        <v>0</v>
      </c>
      <c r="S91" s="82">
        <v>0</v>
      </c>
      <c r="T91" s="82">
        <v>0</v>
      </c>
      <c r="U91" s="82">
        <v>0</v>
      </c>
      <c r="V91" s="81">
        <v>0</v>
      </c>
      <c r="W91" s="82">
        <v>0</v>
      </c>
      <c r="X91" s="82">
        <v>0</v>
      </c>
      <c r="Y91" s="82">
        <v>0</v>
      </c>
      <c r="Z91" s="82">
        <v>0</v>
      </c>
      <c r="AA91" s="82">
        <v>0</v>
      </c>
      <c r="AB91" s="81">
        <v>0</v>
      </c>
      <c r="AC91" s="82">
        <v>0</v>
      </c>
      <c r="AD91" s="82">
        <v>0</v>
      </c>
      <c r="AE91" s="82">
        <v>0</v>
      </c>
      <c r="AF91" s="82">
        <v>0</v>
      </c>
      <c r="AG91" s="82">
        <v>0</v>
      </c>
      <c r="AH91" s="81">
        <v>0</v>
      </c>
      <c r="AI91" s="82">
        <v>0</v>
      </c>
      <c r="AJ91" s="82">
        <v>0</v>
      </c>
      <c r="AK91" s="82">
        <v>0</v>
      </c>
      <c r="AL91" s="82">
        <v>0</v>
      </c>
      <c r="AM91" s="82">
        <v>0</v>
      </c>
      <c r="AN91" s="81">
        <v>0</v>
      </c>
      <c r="AO91" s="82">
        <v>0</v>
      </c>
      <c r="AP91" s="82">
        <v>0</v>
      </c>
      <c r="AQ91" s="82">
        <v>0</v>
      </c>
      <c r="AR91" s="82">
        <v>0</v>
      </c>
      <c r="AS91" s="82">
        <v>0</v>
      </c>
      <c r="AT91" s="81">
        <v>0</v>
      </c>
      <c r="AU91" s="82">
        <v>0</v>
      </c>
      <c r="AV91" s="82">
        <v>0</v>
      </c>
      <c r="AW91" s="82">
        <v>0</v>
      </c>
      <c r="AX91" s="82">
        <v>0</v>
      </c>
      <c r="AY91" s="82">
        <v>0</v>
      </c>
      <c r="AZ91" s="81">
        <v>0</v>
      </c>
      <c r="BA91" s="82">
        <v>0</v>
      </c>
      <c r="BB91" s="82">
        <v>0</v>
      </c>
      <c r="BC91" s="82">
        <v>0</v>
      </c>
      <c r="BD91" s="82">
        <v>0</v>
      </c>
      <c r="BE91" s="82">
        <v>0</v>
      </c>
      <c r="BF91" s="81">
        <v>0</v>
      </c>
      <c r="BG91" s="82">
        <v>0</v>
      </c>
      <c r="BH91" s="82">
        <v>0</v>
      </c>
      <c r="BI91" s="82">
        <v>0</v>
      </c>
      <c r="BJ91" s="82">
        <v>0</v>
      </c>
      <c r="BK91" s="82">
        <v>0</v>
      </c>
      <c r="BL91" s="81">
        <v>0</v>
      </c>
      <c r="BM91" s="82">
        <v>0</v>
      </c>
      <c r="BN91" s="82">
        <v>0</v>
      </c>
      <c r="BO91" s="82">
        <v>0</v>
      </c>
      <c r="BP91" s="82">
        <v>0</v>
      </c>
      <c r="BQ91" s="82">
        <v>0</v>
      </c>
      <c r="BR91" s="81">
        <v>0</v>
      </c>
      <c r="BS91" s="82">
        <v>0</v>
      </c>
      <c r="BT91" s="82">
        <v>0</v>
      </c>
      <c r="BU91" s="82">
        <v>0</v>
      </c>
      <c r="BV91" s="82">
        <v>0</v>
      </c>
      <c r="BW91" s="82">
        <v>0</v>
      </c>
      <c r="BX91" s="81">
        <v>0</v>
      </c>
      <c r="BY91" s="82">
        <v>0</v>
      </c>
      <c r="BZ91" s="82">
        <v>0</v>
      </c>
      <c r="CA91" s="82">
        <v>0</v>
      </c>
      <c r="CB91" s="82">
        <v>0</v>
      </c>
      <c r="CC91" s="82">
        <v>0</v>
      </c>
      <c r="CD91" s="81">
        <v>0</v>
      </c>
      <c r="CE91" s="82">
        <v>0</v>
      </c>
      <c r="CF91" s="82">
        <v>0</v>
      </c>
      <c r="CG91" s="82">
        <v>0</v>
      </c>
      <c r="CH91" s="82">
        <v>0</v>
      </c>
      <c r="CI91" s="82">
        <v>0</v>
      </c>
      <c r="CJ91" s="81">
        <v>0</v>
      </c>
      <c r="CK91" s="82">
        <v>0</v>
      </c>
      <c r="CL91" s="82">
        <v>0</v>
      </c>
      <c r="CM91" s="82">
        <v>0</v>
      </c>
      <c r="CN91" s="82">
        <v>0</v>
      </c>
      <c r="CO91" s="82">
        <v>0</v>
      </c>
      <c r="CP91" s="81">
        <v>0</v>
      </c>
      <c r="CQ91" s="82">
        <v>0</v>
      </c>
      <c r="CR91" s="82">
        <v>0</v>
      </c>
      <c r="CS91" s="82">
        <v>0</v>
      </c>
      <c r="CT91" s="82">
        <v>0</v>
      </c>
      <c r="CU91" s="82">
        <v>0</v>
      </c>
      <c r="CV91" s="81">
        <v>0</v>
      </c>
      <c r="CW91" s="82">
        <v>0</v>
      </c>
      <c r="CX91" s="82">
        <v>0</v>
      </c>
      <c r="CY91" s="82">
        <v>0</v>
      </c>
      <c r="CZ91" s="82">
        <v>0</v>
      </c>
      <c r="DA91" s="82">
        <v>0</v>
      </c>
      <c r="DB91" s="81">
        <v>0</v>
      </c>
      <c r="DC91" s="82">
        <v>0</v>
      </c>
      <c r="DD91" s="82">
        <v>0</v>
      </c>
      <c r="DE91" s="82">
        <v>0</v>
      </c>
      <c r="DF91" s="82">
        <v>0</v>
      </c>
      <c r="DG91" s="82">
        <v>0</v>
      </c>
      <c r="DH91" s="81">
        <v>0</v>
      </c>
      <c r="DI91" s="82">
        <v>0</v>
      </c>
      <c r="DJ91" s="82">
        <v>0</v>
      </c>
      <c r="DK91" s="82">
        <v>0</v>
      </c>
      <c r="DL91" s="82">
        <v>0</v>
      </c>
      <c r="DM91" s="82">
        <v>0</v>
      </c>
      <c r="DN91" s="81">
        <v>0</v>
      </c>
      <c r="DO91" s="82">
        <v>0</v>
      </c>
      <c r="DP91" s="82">
        <v>0</v>
      </c>
      <c r="DQ91" s="82">
        <v>0</v>
      </c>
      <c r="DR91" s="82">
        <v>0</v>
      </c>
      <c r="DS91" s="82">
        <v>0</v>
      </c>
      <c r="DT91" s="81">
        <v>0</v>
      </c>
      <c r="DU91" s="82">
        <v>0</v>
      </c>
      <c r="DV91" s="82">
        <v>0</v>
      </c>
      <c r="DW91" s="82">
        <v>0</v>
      </c>
      <c r="DX91" s="82">
        <v>0</v>
      </c>
      <c r="DY91" s="82">
        <v>0</v>
      </c>
      <c r="DZ91" s="81">
        <v>0</v>
      </c>
    </row>
    <row r="92" spans="1:130" s="69" customFormat="1" ht="12.75" x14ac:dyDescent="0.2">
      <c r="A92" s="120"/>
      <c r="B92" s="56" t="s">
        <v>255</v>
      </c>
      <c r="C92" s="80" t="s">
        <v>124</v>
      </c>
      <c r="D92" s="81">
        <v>0</v>
      </c>
      <c r="E92" s="82">
        <v>0</v>
      </c>
      <c r="F92" s="82">
        <v>-18433.182583702332</v>
      </c>
      <c r="G92" s="82">
        <v>0</v>
      </c>
      <c r="H92" s="82">
        <v>0</v>
      </c>
      <c r="I92" s="82">
        <v>18433.182583702299</v>
      </c>
      <c r="J92" s="81">
        <v>0</v>
      </c>
      <c r="K92" s="82">
        <v>0</v>
      </c>
      <c r="L92" s="82">
        <v>-12593.754963382791</v>
      </c>
      <c r="M92" s="82">
        <v>0</v>
      </c>
      <c r="N92" s="82">
        <v>0</v>
      </c>
      <c r="O92" s="82">
        <v>12593.754963382798</v>
      </c>
      <c r="P92" s="81">
        <v>0</v>
      </c>
      <c r="Q92" s="82">
        <v>0</v>
      </c>
      <c r="R92" s="82">
        <v>22725.362951006628</v>
      </c>
      <c r="S92" s="82">
        <v>0</v>
      </c>
      <c r="T92" s="82">
        <v>0</v>
      </c>
      <c r="U92" s="82">
        <v>-22725.362951006598</v>
      </c>
      <c r="V92" s="81">
        <v>0</v>
      </c>
      <c r="W92" s="82">
        <v>0</v>
      </c>
      <c r="X92" s="82">
        <v>17215.277753456001</v>
      </c>
      <c r="Y92" s="82">
        <v>0</v>
      </c>
      <c r="Z92" s="82">
        <v>0</v>
      </c>
      <c r="AA92" s="82">
        <v>-17215.277753456001</v>
      </c>
      <c r="AB92" s="81">
        <v>0</v>
      </c>
      <c r="AC92" s="82">
        <v>0</v>
      </c>
      <c r="AD92" s="82">
        <v>0</v>
      </c>
      <c r="AE92" s="82">
        <v>0</v>
      </c>
      <c r="AF92" s="82">
        <v>0</v>
      </c>
      <c r="AG92" s="82">
        <v>0</v>
      </c>
      <c r="AH92" s="81">
        <v>0</v>
      </c>
      <c r="AI92" s="82">
        <v>0</v>
      </c>
      <c r="AJ92" s="82">
        <v>0</v>
      </c>
      <c r="AK92" s="82">
        <v>0</v>
      </c>
      <c r="AL92" s="82">
        <v>0</v>
      </c>
      <c r="AM92" s="82">
        <v>0</v>
      </c>
      <c r="AN92" s="81">
        <v>0</v>
      </c>
      <c r="AO92" s="82">
        <v>0</v>
      </c>
      <c r="AP92" s="82">
        <v>0</v>
      </c>
      <c r="AQ92" s="82">
        <v>0</v>
      </c>
      <c r="AR92" s="82">
        <v>0</v>
      </c>
      <c r="AS92" s="82">
        <v>0</v>
      </c>
      <c r="AT92" s="81">
        <v>0</v>
      </c>
      <c r="AU92" s="82">
        <v>0</v>
      </c>
      <c r="AV92" s="82">
        <v>0</v>
      </c>
      <c r="AW92" s="82">
        <v>0</v>
      </c>
      <c r="AX92" s="82">
        <v>0</v>
      </c>
      <c r="AY92" s="82">
        <v>0</v>
      </c>
      <c r="AZ92" s="81">
        <v>0</v>
      </c>
      <c r="BA92" s="82">
        <v>0</v>
      </c>
      <c r="BB92" s="82">
        <v>0</v>
      </c>
      <c r="BC92" s="82">
        <v>0</v>
      </c>
      <c r="BD92" s="82">
        <v>0</v>
      </c>
      <c r="BE92" s="82">
        <v>0</v>
      </c>
      <c r="BF92" s="81">
        <v>0</v>
      </c>
      <c r="BG92" s="82">
        <v>0</v>
      </c>
      <c r="BH92" s="82">
        <v>0</v>
      </c>
      <c r="BI92" s="82">
        <v>0</v>
      </c>
      <c r="BJ92" s="82">
        <v>0</v>
      </c>
      <c r="BK92" s="82">
        <v>0</v>
      </c>
      <c r="BL92" s="81">
        <v>0</v>
      </c>
      <c r="BM92" s="82">
        <v>0</v>
      </c>
      <c r="BN92" s="82">
        <v>0</v>
      </c>
      <c r="BO92" s="82">
        <v>0</v>
      </c>
      <c r="BP92" s="82">
        <v>0</v>
      </c>
      <c r="BQ92" s="82">
        <v>0</v>
      </c>
      <c r="BR92" s="81">
        <v>0</v>
      </c>
      <c r="BS92" s="82">
        <v>0</v>
      </c>
      <c r="BT92" s="82">
        <v>0</v>
      </c>
      <c r="BU92" s="82">
        <v>0</v>
      </c>
      <c r="BV92" s="82">
        <v>0</v>
      </c>
      <c r="BW92" s="82">
        <v>0</v>
      </c>
      <c r="BX92" s="81">
        <v>0</v>
      </c>
      <c r="BY92" s="82">
        <v>0</v>
      </c>
      <c r="BZ92" s="82">
        <v>0</v>
      </c>
      <c r="CA92" s="82">
        <v>0</v>
      </c>
      <c r="CB92" s="82">
        <v>0</v>
      </c>
      <c r="CC92" s="82">
        <v>0</v>
      </c>
      <c r="CD92" s="81">
        <v>0</v>
      </c>
      <c r="CE92" s="82">
        <v>0</v>
      </c>
      <c r="CF92" s="82">
        <v>0</v>
      </c>
      <c r="CG92" s="82">
        <v>0</v>
      </c>
      <c r="CH92" s="82">
        <v>0</v>
      </c>
      <c r="CI92" s="82">
        <v>0</v>
      </c>
      <c r="CJ92" s="81">
        <v>0</v>
      </c>
      <c r="CK92" s="82">
        <v>0</v>
      </c>
      <c r="CL92" s="82">
        <v>0</v>
      </c>
      <c r="CM92" s="82">
        <v>0</v>
      </c>
      <c r="CN92" s="82">
        <v>0</v>
      </c>
      <c r="CO92" s="82">
        <v>0</v>
      </c>
      <c r="CP92" s="81">
        <v>0</v>
      </c>
      <c r="CQ92" s="82">
        <v>0</v>
      </c>
      <c r="CR92" s="82">
        <v>0</v>
      </c>
      <c r="CS92" s="82">
        <v>0</v>
      </c>
      <c r="CT92" s="82">
        <v>0</v>
      </c>
      <c r="CU92" s="82">
        <v>0</v>
      </c>
      <c r="CV92" s="81">
        <v>0</v>
      </c>
      <c r="CW92" s="82">
        <v>0</v>
      </c>
      <c r="CX92" s="82">
        <v>0</v>
      </c>
      <c r="CY92" s="82">
        <v>0</v>
      </c>
      <c r="CZ92" s="82">
        <v>0</v>
      </c>
      <c r="DA92" s="82">
        <v>0</v>
      </c>
      <c r="DB92" s="81">
        <v>0</v>
      </c>
      <c r="DC92" s="82">
        <v>0</v>
      </c>
      <c r="DD92" s="82">
        <v>0</v>
      </c>
      <c r="DE92" s="82">
        <v>0</v>
      </c>
      <c r="DF92" s="82">
        <v>0</v>
      </c>
      <c r="DG92" s="82">
        <v>0</v>
      </c>
      <c r="DH92" s="81">
        <v>0</v>
      </c>
      <c r="DI92" s="82">
        <v>0</v>
      </c>
      <c r="DJ92" s="82">
        <v>0</v>
      </c>
      <c r="DK92" s="82">
        <v>0</v>
      </c>
      <c r="DL92" s="82">
        <v>0</v>
      </c>
      <c r="DM92" s="82">
        <v>0</v>
      </c>
      <c r="DN92" s="81">
        <v>0</v>
      </c>
      <c r="DO92" s="82">
        <v>0</v>
      </c>
      <c r="DP92" s="82">
        <v>0</v>
      </c>
      <c r="DQ92" s="82">
        <v>0</v>
      </c>
      <c r="DR92" s="82">
        <v>0</v>
      </c>
      <c r="DS92" s="82">
        <v>0</v>
      </c>
      <c r="DT92" s="81">
        <v>0</v>
      </c>
      <c r="DU92" s="82">
        <v>0</v>
      </c>
      <c r="DV92" s="82">
        <v>0</v>
      </c>
      <c r="DW92" s="82">
        <v>0</v>
      </c>
      <c r="DX92" s="82">
        <v>0</v>
      </c>
      <c r="DY92" s="82">
        <v>0</v>
      </c>
      <c r="DZ92" s="81">
        <v>0</v>
      </c>
    </row>
    <row r="93" spans="1:130" s="69" customFormat="1" ht="12.75" x14ac:dyDescent="0.2">
      <c r="A93" s="120"/>
      <c r="B93" s="43"/>
      <c r="C93" s="80"/>
      <c r="D93" s="84"/>
      <c r="E93" s="85"/>
      <c r="F93" s="85"/>
      <c r="G93" s="85"/>
      <c r="H93" s="85"/>
      <c r="I93" s="85"/>
      <c r="J93" s="84"/>
      <c r="K93" s="85"/>
      <c r="L93" s="85"/>
      <c r="M93" s="85"/>
      <c r="N93" s="85"/>
      <c r="O93" s="85"/>
      <c r="P93" s="84"/>
      <c r="Q93" s="85"/>
      <c r="R93" s="85"/>
      <c r="S93" s="85"/>
      <c r="T93" s="85"/>
      <c r="U93" s="85"/>
      <c r="V93" s="84"/>
      <c r="W93" s="85"/>
      <c r="X93" s="85"/>
      <c r="Y93" s="85"/>
      <c r="Z93" s="85"/>
      <c r="AA93" s="85"/>
      <c r="AB93" s="84"/>
      <c r="AC93" s="85"/>
      <c r="AD93" s="85"/>
      <c r="AE93" s="85"/>
      <c r="AF93" s="85"/>
      <c r="AG93" s="85"/>
      <c r="AH93" s="84"/>
      <c r="AI93" s="85"/>
      <c r="AJ93" s="85"/>
      <c r="AK93" s="85"/>
      <c r="AL93" s="85"/>
      <c r="AM93" s="85"/>
      <c r="AN93" s="84"/>
      <c r="AO93" s="85"/>
      <c r="AP93" s="85"/>
      <c r="AQ93" s="85"/>
      <c r="AR93" s="85"/>
      <c r="AS93" s="85"/>
      <c r="AT93" s="84"/>
      <c r="AU93" s="85"/>
      <c r="AV93" s="85"/>
      <c r="AW93" s="85"/>
      <c r="AX93" s="85"/>
      <c r="AY93" s="85"/>
      <c r="AZ93" s="84"/>
      <c r="BA93" s="85"/>
      <c r="BB93" s="85"/>
      <c r="BC93" s="85"/>
      <c r="BD93" s="85"/>
      <c r="BE93" s="85"/>
      <c r="BF93" s="84"/>
      <c r="BG93" s="85"/>
      <c r="BH93" s="85"/>
      <c r="BI93" s="85"/>
      <c r="BJ93" s="85"/>
      <c r="BK93" s="85"/>
      <c r="BL93" s="84"/>
      <c r="BM93" s="85"/>
      <c r="BN93" s="85"/>
      <c r="BO93" s="85"/>
      <c r="BP93" s="85"/>
      <c r="BQ93" s="85"/>
      <c r="BR93" s="84"/>
      <c r="BS93" s="85"/>
      <c r="BT93" s="85"/>
      <c r="BU93" s="85"/>
      <c r="BV93" s="85"/>
      <c r="BW93" s="85"/>
      <c r="BX93" s="84"/>
      <c r="BY93" s="85"/>
      <c r="BZ93" s="85"/>
      <c r="CA93" s="85"/>
      <c r="CB93" s="85"/>
      <c r="CC93" s="85"/>
      <c r="CD93" s="84"/>
      <c r="CE93" s="85"/>
      <c r="CF93" s="85"/>
      <c r="CG93" s="85"/>
      <c r="CH93" s="85"/>
      <c r="CI93" s="85"/>
      <c r="CJ93" s="84"/>
      <c r="CK93" s="85"/>
      <c r="CL93" s="85"/>
      <c r="CM93" s="85"/>
      <c r="CN93" s="85"/>
      <c r="CO93" s="85"/>
      <c r="CP93" s="84"/>
      <c r="CQ93" s="85"/>
      <c r="CR93" s="85"/>
      <c r="CS93" s="85"/>
      <c r="CT93" s="85"/>
      <c r="CU93" s="85"/>
      <c r="CV93" s="84"/>
      <c r="CW93" s="85"/>
      <c r="CX93" s="85"/>
      <c r="CY93" s="85"/>
      <c r="CZ93" s="85"/>
      <c r="DA93" s="85"/>
      <c r="DB93" s="84"/>
      <c r="DC93" s="85"/>
      <c r="DD93" s="85"/>
      <c r="DE93" s="85"/>
      <c r="DF93" s="85"/>
      <c r="DG93" s="85"/>
      <c r="DH93" s="81"/>
      <c r="DI93" s="82"/>
      <c r="DJ93" s="82"/>
      <c r="DK93" s="82"/>
      <c r="DL93" s="82"/>
      <c r="DM93" s="82"/>
      <c r="DN93" s="81"/>
      <c r="DO93" s="82"/>
      <c r="DP93" s="82"/>
      <c r="DQ93" s="82"/>
      <c r="DR93" s="82"/>
      <c r="DS93" s="82"/>
      <c r="DT93" s="81"/>
      <c r="DU93" s="85"/>
      <c r="DV93" s="85"/>
      <c r="DW93" s="85"/>
      <c r="DX93" s="85"/>
      <c r="DY93" s="85"/>
      <c r="DZ93" s="84"/>
    </row>
    <row r="94" spans="1:130" s="76" customFormat="1" ht="12.75" x14ac:dyDescent="0.2">
      <c r="A94" s="120"/>
      <c r="B94" s="46" t="s">
        <v>256</v>
      </c>
      <c r="C94" s="91" t="s">
        <v>125</v>
      </c>
      <c r="D94" s="92">
        <v>8227356.8665106129</v>
      </c>
      <c r="E94" s="93">
        <v>1399696.5963674746</v>
      </c>
      <c r="F94" s="93">
        <v>908218.60755212896</v>
      </c>
      <c r="G94" s="93">
        <v>172001.51015784635</v>
      </c>
      <c r="H94" s="93">
        <v>237831.69278782883</v>
      </c>
      <c r="I94" s="93">
        <v>81669.428869670388</v>
      </c>
      <c r="J94" s="92">
        <v>9627053.4628780894</v>
      </c>
      <c r="K94" s="93">
        <v>1810037.1659386461</v>
      </c>
      <c r="L94" s="93">
        <v>1634058.7330407293</v>
      </c>
      <c r="M94" s="93">
        <v>-94271.362586607007</v>
      </c>
      <c r="N94" s="93">
        <v>266614.47049616696</v>
      </c>
      <c r="O94" s="93">
        <v>3635.3249883567769</v>
      </c>
      <c r="P94" s="92">
        <v>11412980.117546733</v>
      </c>
      <c r="Q94" s="93">
        <v>1374636.1700572786</v>
      </c>
      <c r="R94" s="93">
        <v>1220782.4523647006</v>
      </c>
      <c r="S94" s="93">
        <v>-23734.479708559746</v>
      </c>
      <c r="T94" s="93">
        <v>192851.82264868685</v>
      </c>
      <c r="U94" s="93">
        <v>-15263.62524754956</v>
      </c>
      <c r="V94" s="92">
        <v>12786016.965874014</v>
      </c>
      <c r="W94" s="93">
        <v>911207.20063353458</v>
      </c>
      <c r="X94" s="93">
        <v>914801.68414500472</v>
      </c>
      <c r="Y94" s="93">
        <v>52598.398851329228</v>
      </c>
      <c r="Z94" s="93">
        <v>20999.083899431414</v>
      </c>
      <c r="AA94" s="93">
        <v>-77191.967352230859</v>
      </c>
      <c r="AB94" s="92">
        <v>13648278.271903049</v>
      </c>
      <c r="AC94" s="93">
        <v>1765613.2692521983</v>
      </c>
      <c r="AD94" s="93">
        <v>1937137.4583977032</v>
      </c>
      <c r="AE94" s="93">
        <v>-31933.05016710595</v>
      </c>
      <c r="AF94" s="93">
        <v>-157043.0230518083</v>
      </c>
      <c r="AG94" s="93">
        <v>17688.424406203932</v>
      </c>
      <c r="AH94" s="92">
        <v>15413891.537816161</v>
      </c>
      <c r="AI94" s="93">
        <v>943975.90540925716</v>
      </c>
      <c r="AJ94" s="93">
        <v>1354099.1922706137</v>
      </c>
      <c r="AK94" s="93">
        <v>-67239.227471391001</v>
      </c>
      <c r="AL94" s="93">
        <v>-272443.05935393705</v>
      </c>
      <c r="AM94" s="93">
        <v>-70441.000036028607</v>
      </c>
      <c r="AN94" s="92">
        <v>16357867.443225421</v>
      </c>
      <c r="AO94" s="93">
        <v>1544241.7792997037</v>
      </c>
      <c r="AP94" s="93">
        <v>1760247.6226868008</v>
      </c>
      <c r="AQ94" s="93">
        <v>-87667.387381014953</v>
      </c>
      <c r="AR94" s="93">
        <v>-179174.54043925961</v>
      </c>
      <c r="AS94" s="93">
        <v>50836.084433177566</v>
      </c>
      <c r="AT94" s="92">
        <v>17902109.222525127</v>
      </c>
      <c r="AU94" s="93">
        <v>2300846.6858272916</v>
      </c>
      <c r="AV94" s="93">
        <v>2618753.3657511445</v>
      </c>
      <c r="AW94" s="93">
        <v>34579.235716758929</v>
      </c>
      <c r="AX94" s="93">
        <v>45406.499476134632</v>
      </c>
      <c r="AY94" s="93">
        <v>-51585.366963989909</v>
      </c>
      <c r="AZ94" s="92">
        <v>20599466.372267008</v>
      </c>
      <c r="BA94" s="93">
        <v>823993.83802624722</v>
      </c>
      <c r="BB94" s="93">
        <v>906683.05298028141</v>
      </c>
      <c r="BC94" s="93">
        <v>8401.6823411264686</v>
      </c>
      <c r="BD94" s="93">
        <v>43883.789649616519</v>
      </c>
      <c r="BE94" s="93">
        <v>-134974.68694477732</v>
      </c>
      <c r="BF94" s="92">
        <v>21423460.210243255</v>
      </c>
      <c r="BG94" s="93">
        <v>971236.47010602208</v>
      </c>
      <c r="BH94" s="93">
        <v>525769.25346065371</v>
      </c>
      <c r="BI94" s="93">
        <v>-55951.367153279381</v>
      </c>
      <c r="BJ94" s="93">
        <v>555503.01777874143</v>
      </c>
      <c r="BK94" s="93">
        <v>-54084.436980093917</v>
      </c>
      <c r="BL94" s="92">
        <v>22394696.680349275</v>
      </c>
      <c r="BM94" s="93">
        <v>1219353.4992676259</v>
      </c>
      <c r="BN94" s="93">
        <v>684351.30089799827</v>
      </c>
      <c r="BO94" s="93">
        <v>12843.927215735466</v>
      </c>
      <c r="BP94" s="93">
        <v>583652.50556986441</v>
      </c>
      <c r="BQ94" s="93">
        <v>-61493.787791647293</v>
      </c>
      <c r="BR94" s="92">
        <v>23614050.179616898</v>
      </c>
      <c r="BS94" s="93">
        <v>831061.78306293045</v>
      </c>
      <c r="BT94" s="93">
        <v>725925.60464310716</v>
      </c>
      <c r="BU94" s="93">
        <v>1823.1568890066676</v>
      </c>
      <c r="BV94" s="93">
        <v>241071.01292870665</v>
      </c>
      <c r="BW94" s="93">
        <v>-137757.9916878902</v>
      </c>
      <c r="BX94" s="92">
        <v>24445111.962679841</v>
      </c>
      <c r="BY94" s="93">
        <v>892238.95221158431</v>
      </c>
      <c r="BZ94" s="93">
        <v>821393.11506358371</v>
      </c>
      <c r="CA94" s="93">
        <v>-15802.471743698976</v>
      </c>
      <c r="CB94" s="93">
        <v>66235.910258135526</v>
      </c>
      <c r="CC94" s="93">
        <v>20411.986923691438</v>
      </c>
      <c r="CD94" s="92">
        <v>25335405.949337818</v>
      </c>
      <c r="CE94" s="93">
        <v>586176.88045632583</v>
      </c>
      <c r="CF94" s="93">
        <v>32659.922987844213</v>
      </c>
      <c r="CG94" s="93">
        <v>-20535.308746237952</v>
      </c>
      <c r="CH94" s="93">
        <v>609726.58336653956</v>
      </c>
      <c r="CI94" s="93">
        <v>-35674.317151819771</v>
      </c>
      <c r="CJ94" s="92">
        <v>25921582.829794146</v>
      </c>
      <c r="CK94" s="93">
        <v>1136896.1898868827</v>
      </c>
      <c r="CL94" s="93">
        <v>1088123.9886928492</v>
      </c>
      <c r="CM94" s="93">
        <v>5272.5094278102215</v>
      </c>
      <c r="CN94" s="93">
        <v>215794.56735434063</v>
      </c>
      <c r="CO94" s="93">
        <v>-137698.5635782936</v>
      </c>
      <c r="CP94" s="92">
        <v>27058479.019681025</v>
      </c>
      <c r="CQ94" s="93">
        <v>68101.677137036924</v>
      </c>
      <c r="CR94" s="93">
        <v>86416.480326713994</v>
      </c>
      <c r="CS94" s="93">
        <v>-25418.846969277194</v>
      </c>
      <c r="CT94" s="93">
        <v>154101.79897563401</v>
      </c>
      <c r="CU94" s="93">
        <v>-146997.75519603406</v>
      </c>
      <c r="CV94" s="92">
        <v>27126580.696818061</v>
      </c>
      <c r="CW94" s="93">
        <v>-66344.767059848498</v>
      </c>
      <c r="CX94" s="93">
        <v>-76638.835327598455</v>
      </c>
      <c r="CY94" s="93">
        <v>-14971.650495898406</v>
      </c>
      <c r="CZ94" s="93">
        <v>122638.36937616181</v>
      </c>
      <c r="DA94" s="93">
        <v>-97372.650612513477</v>
      </c>
      <c r="DB94" s="92">
        <v>27060235.929758213</v>
      </c>
      <c r="DC94" s="93">
        <v>929812.17083922913</v>
      </c>
      <c r="DD94" s="93">
        <v>866925.58371810487</v>
      </c>
      <c r="DE94" s="93">
        <v>-43256.756610246564</v>
      </c>
      <c r="DF94" s="93">
        <v>88218.399118799047</v>
      </c>
      <c r="DG94" s="93">
        <v>17924.94461257185</v>
      </c>
      <c r="DH94" s="92">
        <v>27990048.100597445</v>
      </c>
      <c r="DI94" s="93">
        <v>-217897.4001118798</v>
      </c>
      <c r="DJ94" s="93">
        <v>37671.176424704958</v>
      </c>
      <c r="DK94" s="93">
        <v>-171575.14142541654</v>
      </c>
      <c r="DL94" s="93">
        <v>-32685.170337266507</v>
      </c>
      <c r="DM94" s="93">
        <v>-61308.264773901668</v>
      </c>
      <c r="DN94" s="92">
        <v>27772150.700485561</v>
      </c>
      <c r="DO94" s="93">
        <v>90856.731119871212</v>
      </c>
      <c r="DP94" s="93">
        <v>255569.88801341053</v>
      </c>
      <c r="DQ94" s="93">
        <v>-78028.055288149233</v>
      </c>
      <c r="DR94" s="93">
        <v>-77949.5907797377</v>
      </c>
      <c r="DS94" s="93">
        <v>-9209.9488596532028</v>
      </c>
      <c r="DT94" s="92">
        <v>27862994.259783648</v>
      </c>
      <c r="DU94" s="93">
        <v>733547.09928632516</v>
      </c>
      <c r="DV94" s="93">
        <v>622729.10946198669</v>
      </c>
      <c r="DW94" s="93">
        <v>-35557.639298996088</v>
      </c>
      <c r="DX94" s="93">
        <v>-15052.051358757013</v>
      </c>
      <c r="DY94" s="93">
        <v>161427.68048209161</v>
      </c>
      <c r="DZ94" s="92">
        <v>28664332.891566899</v>
      </c>
    </row>
    <row r="95" spans="1:130" s="76" customFormat="1" ht="12.75" x14ac:dyDescent="0.2">
      <c r="A95" s="120"/>
      <c r="B95" s="53" t="s">
        <v>257</v>
      </c>
      <c r="C95" s="94" t="s">
        <v>126</v>
      </c>
      <c r="D95" s="95">
        <v>4949464.7422095323</v>
      </c>
      <c r="E95" s="96">
        <v>1312972.1066367342</v>
      </c>
      <c r="F95" s="96">
        <v>934443.73407169874</v>
      </c>
      <c r="G95" s="96">
        <v>122447.0796664775</v>
      </c>
      <c r="H95" s="96">
        <v>219037.21957002481</v>
      </c>
      <c r="I95" s="96">
        <v>37068.71632853293</v>
      </c>
      <c r="J95" s="95">
        <v>6262436.8488462679</v>
      </c>
      <c r="K95" s="96">
        <v>1475435.0734220743</v>
      </c>
      <c r="L95" s="96">
        <v>1346274.9660421815</v>
      </c>
      <c r="M95" s="96">
        <v>-65721.068423514502</v>
      </c>
      <c r="N95" s="96">
        <v>215036.1240109361</v>
      </c>
      <c r="O95" s="96">
        <v>-20154.948207528691</v>
      </c>
      <c r="P95" s="95">
        <v>7713761.4109983435</v>
      </c>
      <c r="Q95" s="96">
        <v>1356702.0870150274</v>
      </c>
      <c r="R95" s="96">
        <v>1298442.6740072127</v>
      </c>
      <c r="S95" s="96">
        <v>-7690.1454570486767</v>
      </c>
      <c r="T95" s="96">
        <v>71092.77880367577</v>
      </c>
      <c r="U95" s="96">
        <v>-5143.2203388124854</v>
      </c>
      <c r="V95" s="95">
        <v>9068864.1762833707</v>
      </c>
      <c r="W95" s="96">
        <v>655150.33265076519</v>
      </c>
      <c r="X95" s="96">
        <v>634854.48143462942</v>
      </c>
      <c r="Y95" s="96">
        <v>62048.794511010223</v>
      </c>
      <c r="Z95" s="96">
        <v>-8578.9836223389375</v>
      </c>
      <c r="AA95" s="96">
        <v>-33173.959672535537</v>
      </c>
      <c r="AB95" s="95">
        <v>9675068.6143296398</v>
      </c>
      <c r="AC95" s="96">
        <v>1088319.5718448991</v>
      </c>
      <c r="AD95" s="96">
        <v>1269016.1201095786</v>
      </c>
      <c r="AE95" s="96">
        <v>-13876.334746577741</v>
      </c>
      <c r="AF95" s="96">
        <v>-169914.63566985872</v>
      </c>
      <c r="AG95" s="96">
        <v>3056.624563411111</v>
      </c>
      <c r="AH95" s="95">
        <v>10763388.18283545</v>
      </c>
      <c r="AI95" s="96">
        <v>872500.32140674861</v>
      </c>
      <c r="AJ95" s="96">
        <v>1228678.109829972</v>
      </c>
      <c r="AK95" s="96">
        <v>-53185.567925201911</v>
      </c>
      <c r="AL95" s="96">
        <v>-260635.97713570594</v>
      </c>
      <c r="AM95" s="96">
        <v>-42356.243362315552</v>
      </c>
      <c r="AN95" s="95">
        <v>11635888.5042422</v>
      </c>
      <c r="AO95" s="96">
        <v>1135484.1570774391</v>
      </c>
      <c r="AP95" s="96">
        <v>1320722.3247331725</v>
      </c>
      <c r="AQ95" s="96">
        <v>-79952.863097891619</v>
      </c>
      <c r="AR95" s="96">
        <v>-107213.05611362102</v>
      </c>
      <c r="AS95" s="96">
        <v>1927.7515557790412</v>
      </c>
      <c r="AT95" s="95">
        <v>12771372.66131964</v>
      </c>
      <c r="AU95" s="96">
        <v>653799.43970506184</v>
      </c>
      <c r="AV95" s="96">
        <v>633355.79964762239</v>
      </c>
      <c r="AW95" s="96">
        <v>34455.678774263703</v>
      </c>
      <c r="AX95" s="96">
        <v>0</v>
      </c>
      <c r="AY95" s="96">
        <v>-14012.038716824251</v>
      </c>
      <c r="AZ95" s="95">
        <v>13458243.17815556</v>
      </c>
      <c r="BA95" s="96">
        <v>558959.46194558521</v>
      </c>
      <c r="BB95" s="96">
        <v>845759.56662263605</v>
      </c>
      <c r="BC95" s="96">
        <v>20485.825520799881</v>
      </c>
      <c r="BD95" s="96">
        <v>-278465.05093616428</v>
      </c>
      <c r="BE95" s="96">
        <v>-28820.879261686525</v>
      </c>
      <c r="BF95" s="95">
        <v>14017202.640101146</v>
      </c>
      <c r="BG95" s="96">
        <v>716689.28450377495</v>
      </c>
      <c r="BH95" s="96">
        <v>414032.72216257802</v>
      </c>
      <c r="BI95" s="96">
        <v>-48268.217728561984</v>
      </c>
      <c r="BJ95" s="96">
        <v>394606.05450445873</v>
      </c>
      <c r="BK95" s="96">
        <v>-43681.274434700121</v>
      </c>
      <c r="BL95" s="95">
        <v>14733891.924604923</v>
      </c>
      <c r="BM95" s="96">
        <v>543739.01004544529</v>
      </c>
      <c r="BN95" s="96">
        <v>541090.31859002565</v>
      </c>
      <c r="BO95" s="96">
        <v>13040.942349979523</v>
      </c>
      <c r="BP95" s="96">
        <v>72204.901396978443</v>
      </c>
      <c r="BQ95" s="96">
        <v>-82597.152291538398</v>
      </c>
      <c r="BR95" s="95">
        <v>15277630.934650365</v>
      </c>
      <c r="BS95" s="96">
        <v>451525.33233259898</v>
      </c>
      <c r="BT95" s="96">
        <v>464451.95847171097</v>
      </c>
      <c r="BU95" s="96">
        <v>1823.1564933781449</v>
      </c>
      <c r="BV95" s="96">
        <v>75548.835675382914</v>
      </c>
      <c r="BW95" s="96">
        <v>-90298.618307873039</v>
      </c>
      <c r="BX95" s="95">
        <v>15729156.266982969</v>
      </c>
      <c r="BY95" s="96">
        <v>294342.06338540436</v>
      </c>
      <c r="BZ95" s="96">
        <v>293992.12108904897</v>
      </c>
      <c r="CA95" s="96">
        <v>-15802.472139327499</v>
      </c>
      <c r="CB95" s="96">
        <v>36365.805687817505</v>
      </c>
      <c r="CC95" s="96">
        <v>-20213.391252134632</v>
      </c>
      <c r="CD95" s="95">
        <v>16021553.387730168</v>
      </c>
      <c r="CE95" s="96">
        <v>655896.11719999078</v>
      </c>
      <c r="CF95" s="96">
        <v>185573.62106390903</v>
      </c>
      <c r="CG95" s="96">
        <v>-16981.608494291449</v>
      </c>
      <c r="CH95" s="96">
        <v>494016.69559049583</v>
      </c>
      <c r="CI95" s="96">
        <v>-6712.5909601225312</v>
      </c>
      <c r="CJ95" s="95">
        <v>16677449.504930155</v>
      </c>
      <c r="CK95" s="96">
        <v>165422.95325091205</v>
      </c>
      <c r="CL95" s="96">
        <v>216328.54646023412</v>
      </c>
      <c r="CM95" s="96">
        <v>8826.2096797567247</v>
      </c>
      <c r="CN95" s="96">
        <v>-7244.6294463110935</v>
      </c>
      <c r="CO95" s="96">
        <v>-52487.173442767751</v>
      </c>
      <c r="CP95" s="95">
        <v>16842872.458181065</v>
      </c>
      <c r="CQ95" s="96">
        <v>-150055.88439450462</v>
      </c>
      <c r="CR95" s="96">
        <v>-188242.30066872353</v>
      </c>
      <c r="CS95" s="96">
        <v>-21865.146717330692</v>
      </c>
      <c r="CT95" s="96">
        <v>70284.842052562453</v>
      </c>
      <c r="CU95" s="96">
        <v>-10233.279061012938</v>
      </c>
      <c r="CV95" s="95">
        <v>16692816.573786562</v>
      </c>
      <c r="CW95" s="96">
        <v>-86205.525044195878</v>
      </c>
      <c r="CX95" s="96">
        <v>-109244.33685927963</v>
      </c>
      <c r="CY95" s="96">
        <v>-14971.652502797524</v>
      </c>
      <c r="CZ95" s="96">
        <v>48432.709934603306</v>
      </c>
      <c r="DA95" s="96">
        <v>-10422.245616722055</v>
      </c>
      <c r="DB95" s="95">
        <v>16606611.048742365</v>
      </c>
      <c r="DC95" s="96">
        <v>131025.68911363742</v>
      </c>
      <c r="DD95" s="96">
        <v>159398.62684768593</v>
      </c>
      <c r="DE95" s="96">
        <v>-48229.646859473098</v>
      </c>
      <c r="DF95" s="96">
        <v>18225.730251385321</v>
      </c>
      <c r="DG95" s="96">
        <v>1630.9788740392562</v>
      </c>
      <c r="DH95" s="95">
        <v>16737636.737856004</v>
      </c>
      <c r="DI95" s="96">
        <v>-64636.236796249112</v>
      </c>
      <c r="DJ95" s="96">
        <v>-34292.468664213011</v>
      </c>
      <c r="DK95" s="96">
        <v>-17817.8051730189</v>
      </c>
      <c r="DL95" s="96">
        <v>-7265.7182653240416</v>
      </c>
      <c r="DM95" s="96">
        <v>-5260.2446936931374</v>
      </c>
      <c r="DN95" s="95">
        <v>16673000.501059752</v>
      </c>
      <c r="DO95" s="96">
        <v>79668.077449171018</v>
      </c>
      <c r="DP95" s="96">
        <v>179267.24617767907</v>
      </c>
      <c r="DQ95" s="96">
        <v>-10523.874751375541</v>
      </c>
      <c r="DR95" s="96">
        <v>-86556.155284735301</v>
      </c>
      <c r="DS95" s="96">
        <v>-2519.1386923972022</v>
      </c>
      <c r="DT95" s="95">
        <v>16752668.578508925</v>
      </c>
      <c r="DU95" s="96">
        <v>142088.53176303714</v>
      </c>
      <c r="DV95" s="96">
        <v>166449.93874355612</v>
      </c>
      <c r="DW95" s="96">
        <v>-22271.144320643529</v>
      </c>
      <c r="DX95" s="96">
        <v>0</v>
      </c>
      <c r="DY95" s="96">
        <v>-2090.262659875435</v>
      </c>
      <c r="DZ95" s="95">
        <v>16821984.868167624</v>
      </c>
    </row>
    <row r="96" spans="1:130" s="69" customFormat="1" ht="12.75" customHeight="1" x14ac:dyDescent="0.2">
      <c r="A96" s="120"/>
      <c r="B96" s="56" t="s">
        <v>295</v>
      </c>
      <c r="C96" s="80" t="s">
        <v>127</v>
      </c>
      <c r="D96" s="81">
        <v>2234187.5672867773</v>
      </c>
      <c r="E96" s="82">
        <v>584724.93755146535</v>
      </c>
      <c r="F96" s="82">
        <v>218035.89498642986</v>
      </c>
      <c r="G96" s="82">
        <v>122447.0796664775</v>
      </c>
      <c r="H96" s="82">
        <v>207197.88957002482</v>
      </c>
      <c r="I96" s="82">
        <v>37068.71632853293</v>
      </c>
      <c r="J96" s="81">
        <v>2818912.5048382436</v>
      </c>
      <c r="K96" s="82">
        <v>371912.79793623358</v>
      </c>
      <c r="L96" s="82">
        <v>387881.70733024145</v>
      </c>
      <c r="M96" s="82">
        <v>-65721.068423514502</v>
      </c>
      <c r="N96" s="82">
        <v>69907.107237035321</v>
      </c>
      <c r="O96" s="82">
        <v>-20154.948207528691</v>
      </c>
      <c r="P96" s="81">
        <v>3166714.791504479</v>
      </c>
      <c r="Q96" s="82">
        <v>467370.72567536891</v>
      </c>
      <c r="R96" s="82">
        <v>408145.88266755425</v>
      </c>
      <c r="S96" s="82">
        <v>-7690.1454570486767</v>
      </c>
      <c r="T96" s="82">
        <v>72058.208803675763</v>
      </c>
      <c r="U96" s="82">
        <v>-5143.2203388124854</v>
      </c>
      <c r="V96" s="81">
        <v>3632486.1954498468</v>
      </c>
      <c r="W96" s="82">
        <v>341176.42233969475</v>
      </c>
      <c r="X96" s="82">
        <v>312300.97112355899</v>
      </c>
      <c r="Y96" s="82">
        <v>62048.794511010223</v>
      </c>
      <c r="Z96" s="82">
        <v>0.61637766106287017</v>
      </c>
      <c r="AA96" s="82">
        <v>-33173.959672535537</v>
      </c>
      <c r="AB96" s="81">
        <v>3924716.7231850461</v>
      </c>
      <c r="AC96" s="82">
        <v>228398.17666623768</v>
      </c>
      <c r="AD96" s="82">
        <v>278683.17926105845</v>
      </c>
      <c r="AE96" s="82">
        <v>-13876.334746577741</v>
      </c>
      <c r="AF96" s="82">
        <v>-39503.090000000004</v>
      </c>
      <c r="AG96" s="82">
        <v>3056.624563411111</v>
      </c>
      <c r="AH96" s="81">
        <v>4153114.8965121959</v>
      </c>
      <c r="AI96" s="82">
        <v>422254.0531525542</v>
      </c>
      <c r="AJ96" s="82">
        <v>658124.98933018208</v>
      </c>
      <c r="AK96" s="82">
        <v>-53185.567925201911</v>
      </c>
      <c r="AL96" s="82">
        <v>-140329.12489011046</v>
      </c>
      <c r="AM96" s="82">
        <v>-42356.243362315552</v>
      </c>
      <c r="AN96" s="81">
        <v>4575368.9496647501</v>
      </c>
      <c r="AO96" s="82">
        <v>204486.41806799322</v>
      </c>
      <c r="AP96" s="82">
        <v>283176.64087770227</v>
      </c>
      <c r="AQ96" s="82">
        <v>-51017.363097891612</v>
      </c>
      <c r="AR96" s="82">
        <v>-29600.611267596483</v>
      </c>
      <c r="AS96" s="82">
        <v>1927.7515557790412</v>
      </c>
      <c r="AT96" s="81">
        <v>4779855.3677327437</v>
      </c>
      <c r="AU96" s="82">
        <v>287934.24796833529</v>
      </c>
      <c r="AV96" s="82">
        <v>267490.60791089584</v>
      </c>
      <c r="AW96" s="82">
        <v>34455.678774263703</v>
      </c>
      <c r="AX96" s="82">
        <v>0</v>
      </c>
      <c r="AY96" s="82">
        <v>-14012.038716824251</v>
      </c>
      <c r="AZ96" s="81">
        <v>5100860.6928319391</v>
      </c>
      <c r="BA96" s="82">
        <v>-116653.13209123706</v>
      </c>
      <c r="BB96" s="82">
        <v>140795.50662263623</v>
      </c>
      <c r="BC96" s="82">
        <v>20485.825520799881</v>
      </c>
      <c r="BD96" s="82">
        <v>-260231.8749361643</v>
      </c>
      <c r="BE96" s="82">
        <v>-17702.58929850889</v>
      </c>
      <c r="BF96" s="81">
        <v>4984207.5607407009</v>
      </c>
      <c r="BG96" s="82">
        <v>-80388.297412998669</v>
      </c>
      <c r="BH96" s="82">
        <v>-52519.6178374218</v>
      </c>
      <c r="BI96" s="82">
        <v>-48268.217728561984</v>
      </c>
      <c r="BJ96" s="82">
        <v>50496.777941013446</v>
      </c>
      <c r="BK96" s="82">
        <v>-30097.239788028295</v>
      </c>
      <c r="BL96" s="81">
        <v>4903819.2633277047</v>
      </c>
      <c r="BM96" s="82">
        <v>344497.00052567408</v>
      </c>
      <c r="BN96" s="82">
        <v>310266.21859002567</v>
      </c>
      <c r="BO96" s="82">
        <v>13040.942349979523</v>
      </c>
      <c r="BP96" s="82">
        <v>86364.641396978448</v>
      </c>
      <c r="BQ96" s="82">
        <v>-65174.801811309604</v>
      </c>
      <c r="BR96" s="81">
        <v>5248316.2638533805</v>
      </c>
      <c r="BS96" s="82">
        <v>139889.75445928448</v>
      </c>
      <c r="BT96" s="82">
        <v>92706.452956828987</v>
      </c>
      <c r="BU96" s="82">
        <v>1823.1564933781449</v>
      </c>
      <c r="BV96" s="82">
        <v>123233.65768630241</v>
      </c>
      <c r="BW96" s="82">
        <v>-77873.512677224979</v>
      </c>
      <c r="BX96" s="81">
        <v>5388206.0183126628</v>
      </c>
      <c r="BY96" s="82">
        <v>-29885.836819098811</v>
      </c>
      <c r="BZ96" s="82">
        <v>-32448.718910950993</v>
      </c>
      <c r="CA96" s="82">
        <v>-15802.472139327499</v>
      </c>
      <c r="CB96" s="82">
        <v>36979.236755204685</v>
      </c>
      <c r="CC96" s="82">
        <v>-18613.882524025001</v>
      </c>
      <c r="CD96" s="81">
        <v>5356375.2388553601</v>
      </c>
      <c r="CE96" s="82">
        <v>646575.96690347558</v>
      </c>
      <c r="CF96" s="82">
        <v>56330.930282733345</v>
      </c>
      <c r="CG96" s="82">
        <v>-16981.608494291449</v>
      </c>
      <c r="CH96" s="82">
        <v>613693.69567280298</v>
      </c>
      <c r="CI96" s="82">
        <v>-6467.050557769212</v>
      </c>
      <c r="CJ96" s="81">
        <v>6002951.2057588361</v>
      </c>
      <c r="CK96" s="82">
        <v>14872.071333240083</v>
      </c>
      <c r="CL96" s="82">
        <v>87657.109414032515</v>
      </c>
      <c r="CM96" s="82">
        <v>8826.2096797567247</v>
      </c>
      <c r="CN96" s="82">
        <v>-29540.248340985811</v>
      </c>
      <c r="CO96" s="82">
        <v>-52070.999419563283</v>
      </c>
      <c r="CP96" s="81">
        <v>6017823.277092075</v>
      </c>
      <c r="CQ96" s="82">
        <v>60320.78007662444</v>
      </c>
      <c r="CR96" s="82">
        <v>11385.950116741471</v>
      </c>
      <c r="CS96" s="82">
        <v>-21865.146717330692</v>
      </c>
      <c r="CT96" s="82">
        <v>81033.255738226566</v>
      </c>
      <c r="CU96" s="82">
        <v>-10233.279061012938</v>
      </c>
      <c r="CV96" s="81">
        <v>6078144.0571687017</v>
      </c>
      <c r="CW96" s="82">
        <v>-4791.9349787991887</v>
      </c>
      <c r="CX96" s="82">
        <v>20616.733140720404</v>
      </c>
      <c r="CY96" s="82">
        <v>-14971.652502797524</v>
      </c>
      <c r="CZ96" s="82">
        <v>0</v>
      </c>
      <c r="DA96" s="82">
        <v>-10437.015616722056</v>
      </c>
      <c r="DB96" s="81">
        <v>6073352.1221899008</v>
      </c>
      <c r="DC96" s="82">
        <v>142709.59420411816</v>
      </c>
      <c r="DD96" s="82">
        <v>189308.26218955198</v>
      </c>
      <c r="DE96" s="82">
        <v>-48229.646859473098</v>
      </c>
      <c r="DF96" s="82">
        <v>0</v>
      </c>
      <c r="DG96" s="82">
        <v>1630.9788740392562</v>
      </c>
      <c r="DH96" s="81">
        <v>6216061.7163940193</v>
      </c>
      <c r="DI96" s="82">
        <v>-22444.675320925082</v>
      </c>
      <c r="DJ96" s="82">
        <v>636.82133578693902</v>
      </c>
      <c r="DK96" s="82">
        <v>-17817.8051730189</v>
      </c>
      <c r="DL96" s="82">
        <v>0</v>
      </c>
      <c r="DM96" s="82">
        <v>-5263.6914836931373</v>
      </c>
      <c r="DN96" s="81">
        <v>6193617.0410730941</v>
      </c>
      <c r="DO96" s="82">
        <v>-130499.72243636346</v>
      </c>
      <c r="DP96" s="82">
        <v>-28685.560025156592</v>
      </c>
      <c r="DQ96" s="82">
        <v>-10523.874751375541</v>
      </c>
      <c r="DR96" s="82">
        <v>-89535.770284735307</v>
      </c>
      <c r="DS96" s="82">
        <v>-1754.5173750960121</v>
      </c>
      <c r="DT96" s="81">
        <v>6063117.3186367294</v>
      </c>
      <c r="DU96" s="82">
        <v>-31940.065778660442</v>
      </c>
      <c r="DV96" s="82">
        <v>-7578.6587981414923</v>
      </c>
      <c r="DW96" s="82">
        <v>-22271.144320643529</v>
      </c>
      <c r="DX96" s="82">
        <v>0</v>
      </c>
      <c r="DY96" s="82">
        <v>-2090.262659875435</v>
      </c>
      <c r="DZ96" s="81">
        <v>5972409.112538456</v>
      </c>
    </row>
    <row r="97" spans="1:130" s="69" customFormat="1" ht="12.75" x14ac:dyDescent="0.2">
      <c r="A97" s="120"/>
      <c r="B97" s="58" t="s">
        <v>289</v>
      </c>
      <c r="C97" s="80" t="s">
        <v>128</v>
      </c>
      <c r="D97" s="81">
        <v>0</v>
      </c>
      <c r="E97" s="82">
        <v>0</v>
      </c>
      <c r="F97" s="82">
        <v>0</v>
      </c>
      <c r="G97" s="82">
        <v>0</v>
      </c>
      <c r="H97" s="82">
        <v>0</v>
      </c>
      <c r="I97" s="82">
        <v>0</v>
      </c>
      <c r="J97" s="81">
        <v>0</v>
      </c>
      <c r="K97" s="82">
        <v>0</v>
      </c>
      <c r="L97" s="82">
        <v>0</v>
      </c>
      <c r="M97" s="82">
        <v>0</v>
      </c>
      <c r="N97" s="82">
        <v>0</v>
      </c>
      <c r="O97" s="82">
        <v>0</v>
      </c>
      <c r="P97" s="81">
        <v>0</v>
      </c>
      <c r="Q97" s="82">
        <v>0</v>
      </c>
      <c r="R97" s="82">
        <v>0</v>
      </c>
      <c r="S97" s="82">
        <v>0</v>
      </c>
      <c r="T97" s="82">
        <v>0</v>
      </c>
      <c r="U97" s="82">
        <v>0</v>
      </c>
      <c r="V97" s="81">
        <v>0</v>
      </c>
      <c r="W97" s="82">
        <v>0</v>
      </c>
      <c r="X97" s="82">
        <v>0</v>
      </c>
      <c r="Y97" s="82">
        <v>0</v>
      </c>
      <c r="Z97" s="82">
        <v>0</v>
      </c>
      <c r="AA97" s="82">
        <v>0</v>
      </c>
      <c r="AB97" s="81">
        <v>0</v>
      </c>
      <c r="AC97" s="82">
        <v>0</v>
      </c>
      <c r="AD97" s="82">
        <v>0</v>
      </c>
      <c r="AE97" s="82">
        <v>0</v>
      </c>
      <c r="AF97" s="82">
        <v>0</v>
      </c>
      <c r="AG97" s="82">
        <v>0</v>
      </c>
      <c r="AH97" s="81">
        <v>0</v>
      </c>
      <c r="AI97" s="82">
        <v>0</v>
      </c>
      <c r="AJ97" s="82">
        <v>0</v>
      </c>
      <c r="AK97" s="82">
        <v>0</v>
      </c>
      <c r="AL97" s="82">
        <v>0</v>
      </c>
      <c r="AM97" s="82">
        <v>0</v>
      </c>
      <c r="AN97" s="81">
        <v>0</v>
      </c>
      <c r="AO97" s="82">
        <v>0</v>
      </c>
      <c r="AP97" s="82">
        <v>0</v>
      </c>
      <c r="AQ97" s="82">
        <v>0</v>
      </c>
      <c r="AR97" s="82">
        <v>0</v>
      </c>
      <c r="AS97" s="82">
        <v>0</v>
      </c>
      <c r="AT97" s="81">
        <v>0</v>
      </c>
      <c r="AU97" s="82">
        <v>0</v>
      </c>
      <c r="AV97" s="82">
        <v>0</v>
      </c>
      <c r="AW97" s="82">
        <v>0</v>
      </c>
      <c r="AX97" s="82">
        <v>0</v>
      </c>
      <c r="AY97" s="82">
        <v>0</v>
      </c>
      <c r="AZ97" s="81">
        <v>0</v>
      </c>
      <c r="BA97" s="82">
        <v>0</v>
      </c>
      <c r="BB97" s="82">
        <v>0</v>
      </c>
      <c r="BC97" s="82">
        <v>0</v>
      </c>
      <c r="BD97" s="82">
        <v>0</v>
      </c>
      <c r="BE97" s="82">
        <v>0</v>
      </c>
      <c r="BF97" s="81">
        <v>0</v>
      </c>
      <c r="BG97" s="82">
        <v>0</v>
      </c>
      <c r="BH97" s="82">
        <v>0</v>
      </c>
      <c r="BI97" s="82">
        <v>0</v>
      </c>
      <c r="BJ97" s="82">
        <v>0</v>
      </c>
      <c r="BK97" s="82">
        <v>0</v>
      </c>
      <c r="BL97" s="81">
        <v>0</v>
      </c>
      <c r="BM97" s="82">
        <v>0</v>
      </c>
      <c r="BN97" s="82">
        <v>0</v>
      </c>
      <c r="BO97" s="82">
        <v>0</v>
      </c>
      <c r="BP97" s="82">
        <v>0</v>
      </c>
      <c r="BQ97" s="82">
        <v>0</v>
      </c>
      <c r="BR97" s="81">
        <v>0</v>
      </c>
      <c r="BS97" s="82">
        <v>0</v>
      </c>
      <c r="BT97" s="82">
        <v>0</v>
      </c>
      <c r="BU97" s="82">
        <v>0</v>
      </c>
      <c r="BV97" s="82">
        <v>0</v>
      </c>
      <c r="BW97" s="82">
        <v>0</v>
      </c>
      <c r="BX97" s="81">
        <v>0</v>
      </c>
      <c r="BY97" s="82">
        <v>0</v>
      </c>
      <c r="BZ97" s="82">
        <v>0</v>
      </c>
      <c r="CA97" s="82">
        <v>0</v>
      </c>
      <c r="CB97" s="82">
        <v>0</v>
      </c>
      <c r="CC97" s="82">
        <v>0</v>
      </c>
      <c r="CD97" s="81">
        <v>0</v>
      </c>
      <c r="CE97" s="82">
        <v>0</v>
      </c>
      <c r="CF97" s="82">
        <v>0</v>
      </c>
      <c r="CG97" s="82">
        <v>0</v>
      </c>
      <c r="CH97" s="82">
        <v>0</v>
      </c>
      <c r="CI97" s="82">
        <v>0</v>
      </c>
      <c r="CJ97" s="81">
        <v>0</v>
      </c>
      <c r="CK97" s="82">
        <v>0</v>
      </c>
      <c r="CL97" s="82">
        <v>0</v>
      </c>
      <c r="CM97" s="82">
        <v>0</v>
      </c>
      <c r="CN97" s="82">
        <v>0</v>
      </c>
      <c r="CO97" s="82">
        <v>0</v>
      </c>
      <c r="CP97" s="81">
        <v>0</v>
      </c>
      <c r="CQ97" s="82">
        <v>0</v>
      </c>
      <c r="CR97" s="82">
        <v>0</v>
      </c>
      <c r="CS97" s="82">
        <v>0</v>
      </c>
      <c r="CT97" s="82">
        <v>0</v>
      </c>
      <c r="CU97" s="82">
        <v>0</v>
      </c>
      <c r="CV97" s="81">
        <v>0</v>
      </c>
      <c r="CW97" s="82">
        <v>0</v>
      </c>
      <c r="CX97" s="82">
        <v>0</v>
      </c>
      <c r="CY97" s="82">
        <v>0</v>
      </c>
      <c r="CZ97" s="82">
        <v>0</v>
      </c>
      <c r="DA97" s="82">
        <v>0</v>
      </c>
      <c r="DB97" s="81">
        <v>0</v>
      </c>
      <c r="DC97" s="82">
        <v>0</v>
      </c>
      <c r="DD97" s="82">
        <v>0</v>
      </c>
      <c r="DE97" s="82">
        <v>0</v>
      </c>
      <c r="DF97" s="82">
        <v>0</v>
      </c>
      <c r="DG97" s="82">
        <v>0</v>
      </c>
      <c r="DH97" s="81">
        <v>0</v>
      </c>
      <c r="DI97" s="82">
        <v>0</v>
      </c>
      <c r="DJ97" s="82">
        <v>0</v>
      </c>
      <c r="DK97" s="82">
        <v>0</v>
      </c>
      <c r="DL97" s="82">
        <v>0</v>
      </c>
      <c r="DM97" s="82">
        <v>0</v>
      </c>
      <c r="DN97" s="81">
        <v>0</v>
      </c>
      <c r="DO97" s="82">
        <v>0</v>
      </c>
      <c r="DP97" s="82">
        <v>0</v>
      </c>
      <c r="DQ97" s="82">
        <v>0</v>
      </c>
      <c r="DR97" s="82">
        <v>0</v>
      </c>
      <c r="DS97" s="82">
        <v>0</v>
      </c>
      <c r="DT97" s="81">
        <v>0</v>
      </c>
      <c r="DU97" s="82">
        <v>0</v>
      </c>
      <c r="DV97" s="82">
        <v>0</v>
      </c>
      <c r="DW97" s="82">
        <v>0</v>
      </c>
      <c r="DX97" s="82">
        <v>0</v>
      </c>
      <c r="DY97" s="82">
        <v>0</v>
      </c>
      <c r="DZ97" s="81">
        <v>0</v>
      </c>
    </row>
    <row r="98" spans="1:130" s="69" customFormat="1" ht="12.75" x14ac:dyDescent="0.2">
      <c r="A98" s="120"/>
      <c r="B98" s="58" t="s">
        <v>290</v>
      </c>
      <c r="C98" s="80" t="s">
        <v>129</v>
      </c>
      <c r="D98" s="81">
        <v>2234187.5672867773</v>
      </c>
      <c r="E98" s="82">
        <v>584724.93755146535</v>
      </c>
      <c r="F98" s="82">
        <v>218035.89498642986</v>
      </c>
      <c r="G98" s="82">
        <v>122447.0796664775</v>
      </c>
      <c r="H98" s="82">
        <v>207197.88957002482</v>
      </c>
      <c r="I98" s="82">
        <v>37068.71632853293</v>
      </c>
      <c r="J98" s="81">
        <v>2818912.5048382436</v>
      </c>
      <c r="K98" s="82">
        <v>371912.79793623358</v>
      </c>
      <c r="L98" s="82">
        <v>387881.70733024145</v>
      </c>
      <c r="M98" s="82">
        <v>-65721.068423514502</v>
      </c>
      <c r="N98" s="82">
        <v>69907.107237035321</v>
      </c>
      <c r="O98" s="82">
        <v>-20154.948207528691</v>
      </c>
      <c r="P98" s="81">
        <v>3166714.791504479</v>
      </c>
      <c r="Q98" s="82">
        <v>467370.72567536891</v>
      </c>
      <c r="R98" s="82">
        <v>408145.88266755425</v>
      </c>
      <c r="S98" s="82">
        <v>-7690.1454570486767</v>
      </c>
      <c r="T98" s="82">
        <v>72058.208803675763</v>
      </c>
      <c r="U98" s="82">
        <v>-5143.2203388124854</v>
      </c>
      <c r="V98" s="81">
        <v>3632486.1954498468</v>
      </c>
      <c r="W98" s="82">
        <v>341176.42233969475</v>
      </c>
      <c r="X98" s="82">
        <v>312300.97112355899</v>
      </c>
      <c r="Y98" s="82">
        <v>62048.794511010223</v>
      </c>
      <c r="Z98" s="82">
        <v>0.61637766106287017</v>
      </c>
      <c r="AA98" s="82">
        <v>-33173.959672535537</v>
      </c>
      <c r="AB98" s="81">
        <v>3924716.7231850461</v>
      </c>
      <c r="AC98" s="82">
        <v>228398.17666623768</v>
      </c>
      <c r="AD98" s="82">
        <v>278683.17926105845</v>
      </c>
      <c r="AE98" s="82">
        <v>-13876.334746577741</v>
      </c>
      <c r="AF98" s="82">
        <v>-39503.090000000004</v>
      </c>
      <c r="AG98" s="82">
        <v>3056.624563411111</v>
      </c>
      <c r="AH98" s="81">
        <v>4153114.8965121959</v>
      </c>
      <c r="AI98" s="82">
        <v>422254.0531525542</v>
      </c>
      <c r="AJ98" s="82">
        <v>658124.98933018208</v>
      </c>
      <c r="AK98" s="82">
        <v>-53185.567925201911</v>
      </c>
      <c r="AL98" s="82">
        <v>-140329.12489011046</v>
      </c>
      <c r="AM98" s="82">
        <v>-42356.243362315552</v>
      </c>
      <c r="AN98" s="81">
        <v>4575368.9496647501</v>
      </c>
      <c r="AO98" s="82">
        <v>204486.41806799322</v>
      </c>
      <c r="AP98" s="82">
        <v>283176.64087770227</v>
      </c>
      <c r="AQ98" s="82">
        <v>-51017.363097891612</v>
      </c>
      <c r="AR98" s="82">
        <v>-29600.611267596483</v>
      </c>
      <c r="AS98" s="82">
        <v>1927.7515557790412</v>
      </c>
      <c r="AT98" s="81">
        <v>4779855.3677327437</v>
      </c>
      <c r="AU98" s="82">
        <v>287934.24796833529</v>
      </c>
      <c r="AV98" s="82">
        <v>267490.60791089584</v>
      </c>
      <c r="AW98" s="82">
        <v>34455.678774263703</v>
      </c>
      <c r="AX98" s="82">
        <v>0</v>
      </c>
      <c r="AY98" s="82">
        <v>-14012.038716824251</v>
      </c>
      <c r="AZ98" s="81">
        <v>5100860.6928319391</v>
      </c>
      <c r="BA98" s="82">
        <v>-116653.13209123706</v>
      </c>
      <c r="BB98" s="82">
        <v>140795.50662263623</v>
      </c>
      <c r="BC98" s="82">
        <v>20485.825520799881</v>
      </c>
      <c r="BD98" s="82">
        <v>-260231.8749361643</v>
      </c>
      <c r="BE98" s="82">
        <v>-17702.58929850889</v>
      </c>
      <c r="BF98" s="81">
        <v>4984207.5607407009</v>
      </c>
      <c r="BG98" s="82">
        <v>-80388.297412998669</v>
      </c>
      <c r="BH98" s="82">
        <v>-52519.6178374218</v>
      </c>
      <c r="BI98" s="82">
        <v>-48268.217728561984</v>
      </c>
      <c r="BJ98" s="82">
        <v>50496.777941013446</v>
      </c>
      <c r="BK98" s="82">
        <v>-30097.239788028295</v>
      </c>
      <c r="BL98" s="81">
        <v>4903819.2633277047</v>
      </c>
      <c r="BM98" s="82">
        <v>344497.00052567408</v>
      </c>
      <c r="BN98" s="82">
        <v>310266.21859002567</v>
      </c>
      <c r="BO98" s="82">
        <v>13040.942349979523</v>
      </c>
      <c r="BP98" s="82">
        <v>86364.641396978448</v>
      </c>
      <c r="BQ98" s="82">
        <v>-65174.801811309604</v>
      </c>
      <c r="BR98" s="81">
        <v>5248316.2638533805</v>
      </c>
      <c r="BS98" s="82">
        <v>139889.75445928448</v>
      </c>
      <c r="BT98" s="82">
        <v>92706.452956828987</v>
      </c>
      <c r="BU98" s="82">
        <v>1823.1564933781449</v>
      </c>
      <c r="BV98" s="82">
        <v>123233.65768630241</v>
      </c>
      <c r="BW98" s="82">
        <v>-77873.512677224979</v>
      </c>
      <c r="BX98" s="81">
        <v>5388206.0183126628</v>
      </c>
      <c r="BY98" s="82">
        <v>-29885.836819098811</v>
      </c>
      <c r="BZ98" s="82">
        <v>-32448.718910950993</v>
      </c>
      <c r="CA98" s="82">
        <v>-15802.472139327499</v>
      </c>
      <c r="CB98" s="82">
        <v>36979.236755204685</v>
      </c>
      <c r="CC98" s="82">
        <v>-18613.882524025001</v>
      </c>
      <c r="CD98" s="81">
        <v>5356375.2388553601</v>
      </c>
      <c r="CE98" s="82">
        <v>646575.96690347558</v>
      </c>
      <c r="CF98" s="82">
        <v>56330.930282733345</v>
      </c>
      <c r="CG98" s="82">
        <v>-16981.608494291449</v>
      </c>
      <c r="CH98" s="82">
        <v>613693.69567280298</v>
      </c>
      <c r="CI98" s="82">
        <v>-6467.050557769212</v>
      </c>
      <c r="CJ98" s="81">
        <v>6002951.2057588361</v>
      </c>
      <c r="CK98" s="82">
        <v>14872.071333240083</v>
      </c>
      <c r="CL98" s="82">
        <v>87657.109414032515</v>
      </c>
      <c r="CM98" s="82">
        <v>8826.2096797567247</v>
      </c>
      <c r="CN98" s="82">
        <v>-29540.248340985811</v>
      </c>
      <c r="CO98" s="82">
        <v>-52070.999419563283</v>
      </c>
      <c r="CP98" s="81">
        <v>6017823.277092075</v>
      </c>
      <c r="CQ98" s="82">
        <v>60320.78007662444</v>
      </c>
      <c r="CR98" s="82">
        <v>11385.950116741471</v>
      </c>
      <c r="CS98" s="82">
        <v>-21865.146717330692</v>
      </c>
      <c r="CT98" s="82">
        <v>81033.255738226566</v>
      </c>
      <c r="CU98" s="82">
        <v>-10233.279061012938</v>
      </c>
      <c r="CV98" s="81">
        <v>6078144.0571687017</v>
      </c>
      <c r="CW98" s="82">
        <v>-4791.9349787991887</v>
      </c>
      <c r="CX98" s="82">
        <v>20616.733140720404</v>
      </c>
      <c r="CY98" s="82">
        <v>-14971.652502797524</v>
      </c>
      <c r="CZ98" s="82">
        <v>0</v>
      </c>
      <c r="DA98" s="82">
        <v>-10437.015616722056</v>
      </c>
      <c r="DB98" s="81">
        <v>6073352.1221899008</v>
      </c>
      <c r="DC98" s="82">
        <v>142709.59420411816</v>
      </c>
      <c r="DD98" s="82">
        <v>189308.26218955198</v>
      </c>
      <c r="DE98" s="82">
        <v>-48229.646859473098</v>
      </c>
      <c r="DF98" s="82">
        <v>0</v>
      </c>
      <c r="DG98" s="82">
        <v>1630.9788740392562</v>
      </c>
      <c r="DH98" s="81">
        <v>6216061.7163940193</v>
      </c>
      <c r="DI98" s="82">
        <v>-22444.675320925082</v>
      </c>
      <c r="DJ98" s="82">
        <v>636.82133578693902</v>
      </c>
      <c r="DK98" s="82">
        <v>-17817.8051730189</v>
      </c>
      <c r="DL98" s="82">
        <v>0</v>
      </c>
      <c r="DM98" s="82">
        <v>-5263.6914836931373</v>
      </c>
      <c r="DN98" s="81">
        <v>6193617.0410730941</v>
      </c>
      <c r="DO98" s="82">
        <v>-130499.72243636346</v>
      </c>
      <c r="DP98" s="82">
        <v>-28685.560025156592</v>
      </c>
      <c r="DQ98" s="82">
        <v>-10523.874751375541</v>
      </c>
      <c r="DR98" s="82">
        <v>-89535.770284735307</v>
      </c>
      <c r="DS98" s="82">
        <v>-1754.5173750960121</v>
      </c>
      <c r="DT98" s="81">
        <v>6063117.3186367294</v>
      </c>
      <c r="DU98" s="82">
        <v>-31940.065778660442</v>
      </c>
      <c r="DV98" s="82">
        <v>-7578.6587981414923</v>
      </c>
      <c r="DW98" s="82">
        <v>-22271.144320643529</v>
      </c>
      <c r="DX98" s="82">
        <v>0</v>
      </c>
      <c r="DY98" s="82">
        <v>-2090.262659875435</v>
      </c>
      <c r="DZ98" s="81">
        <v>5972409.112538456</v>
      </c>
    </row>
    <row r="99" spans="1:130" s="69" customFormat="1" ht="12.75" x14ac:dyDescent="0.2">
      <c r="A99" s="120"/>
      <c r="B99" s="56" t="s">
        <v>291</v>
      </c>
      <c r="C99" s="80" t="s">
        <v>130</v>
      </c>
      <c r="D99" s="81">
        <v>2715277.174922755</v>
      </c>
      <c r="E99" s="82">
        <v>728247.16908526886</v>
      </c>
      <c r="F99" s="82">
        <v>716407.8390852689</v>
      </c>
      <c r="G99" s="82">
        <v>0</v>
      </c>
      <c r="H99" s="82">
        <v>11839.33</v>
      </c>
      <c r="I99" s="82">
        <v>0</v>
      </c>
      <c r="J99" s="81">
        <v>3443524.3440080239</v>
      </c>
      <c r="K99" s="82">
        <v>1103522.2754858409</v>
      </c>
      <c r="L99" s="82">
        <v>958393.25871194014</v>
      </c>
      <c r="M99" s="82">
        <v>0</v>
      </c>
      <c r="N99" s="82">
        <v>145129.01677390077</v>
      </c>
      <c r="O99" s="82">
        <v>0</v>
      </c>
      <c r="P99" s="81">
        <v>4547046.6194938645</v>
      </c>
      <c r="Q99" s="82">
        <v>889331.3613396585</v>
      </c>
      <c r="R99" s="82">
        <v>890296.79133965855</v>
      </c>
      <c r="S99" s="82">
        <v>0</v>
      </c>
      <c r="T99" s="82">
        <v>-965.43</v>
      </c>
      <c r="U99" s="82">
        <v>0</v>
      </c>
      <c r="V99" s="81">
        <v>5436377.980833523</v>
      </c>
      <c r="W99" s="82">
        <v>313973.91031107045</v>
      </c>
      <c r="X99" s="82">
        <v>322553.51031107042</v>
      </c>
      <c r="Y99" s="82">
        <v>0</v>
      </c>
      <c r="Z99" s="82">
        <v>-8579.6</v>
      </c>
      <c r="AA99" s="82">
        <v>0</v>
      </c>
      <c r="AB99" s="81">
        <v>5750351.8911445932</v>
      </c>
      <c r="AC99" s="82">
        <v>859921.39517866133</v>
      </c>
      <c r="AD99" s="82">
        <v>990332.94084852003</v>
      </c>
      <c r="AE99" s="82">
        <v>0</v>
      </c>
      <c r="AF99" s="82">
        <v>-130411.54566985871</v>
      </c>
      <c r="AG99" s="82">
        <v>0</v>
      </c>
      <c r="AH99" s="81">
        <v>6610273.2863232549</v>
      </c>
      <c r="AI99" s="82">
        <v>450246.26825419447</v>
      </c>
      <c r="AJ99" s="82">
        <v>570553.12049978995</v>
      </c>
      <c r="AK99" s="82">
        <v>0</v>
      </c>
      <c r="AL99" s="82">
        <v>-120306.8522455955</v>
      </c>
      <c r="AM99" s="82">
        <v>0</v>
      </c>
      <c r="AN99" s="81">
        <v>7060519.5545774493</v>
      </c>
      <c r="AO99" s="82">
        <v>930997.73900944588</v>
      </c>
      <c r="AP99" s="82">
        <v>1037545.6838554704</v>
      </c>
      <c r="AQ99" s="82">
        <v>-28935.5</v>
      </c>
      <c r="AR99" s="82">
        <v>-77612.444846024533</v>
      </c>
      <c r="AS99" s="82">
        <v>0</v>
      </c>
      <c r="AT99" s="81">
        <v>7991517.2935868949</v>
      </c>
      <c r="AU99" s="82">
        <v>365865.19173672656</v>
      </c>
      <c r="AV99" s="82">
        <v>365865.19173672656</v>
      </c>
      <c r="AW99" s="82">
        <v>0</v>
      </c>
      <c r="AX99" s="82">
        <v>0</v>
      </c>
      <c r="AY99" s="82">
        <v>0</v>
      </c>
      <c r="AZ99" s="81">
        <v>8357382.485323621</v>
      </c>
      <c r="BA99" s="82">
        <v>675612.59403682221</v>
      </c>
      <c r="BB99" s="82">
        <v>704964.05999999982</v>
      </c>
      <c r="BC99" s="82">
        <v>0</v>
      </c>
      <c r="BD99" s="82">
        <v>-18233.175999999996</v>
      </c>
      <c r="BE99" s="82">
        <v>-11118.289963177634</v>
      </c>
      <c r="BF99" s="81">
        <v>9032995.0793604441</v>
      </c>
      <c r="BG99" s="82">
        <v>797077.58191677358</v>
      </c>
      <c r="BH99" s="82">
        <v>466552.33999999985</v>
      </c>
      <c r="BI99" s="82">
        <v>0</v>
      </c>
      <c r="BJ99" s="82">
        <v>344109.27656344528</v>
      </c>
      <c r="BK99" s="82">
        <v>-13584.034646671826</v>
      </c>
      <c r="BL99" s="81">
        <v>9830072.6612772178</v>
      </c>
      <c r="BM99" s="82">
        <v>199242.00951977124</v>
      </c>
      <c r="BN99" s="82">
        <v>230824.10000000003</v>
      </c>
      <c r="BO99" s="82">
        <v>0</v>
      </c>
      <c r="BP99" s="82">
        <v>-14159.74</v>
      </c>
      <c r="BQ99" s="82">
        <v>-17422.350480228793</v>
      </c>
      <c r="BR99" s="81">
        <v>10029314.670796985</v>
      </c>
      <c r="BS99" s="82">
        <v>311635.5778733145</v>
      </c>
      <c r="BT99" s="82">
        <v>371745.50551488198</v>
      </c>
      <c r="BU99" s="82">
        <v>0</v>
      </c>
      <c r="BV99" s="82">
        <v>-47684.822010919495</v>
      </c>
      <c r="BW99" s="82">
        <v>-12425.105630648057</v>
      </c>
      <c r="BX99" s="81">
        <v>10340950.248670306</v>
      </c>
      <c r="BY99" s="82">
        <v>324227.90020450315</v>
      </c>
      <c r="BZ99" s="82">
        <v>326440.83999999997</v>
      </c>
      <c r="CA99" s="82">
        <v>0</v>
      </c>
      <c r="CB99" s="82">
        <v>-613.43106738717779</v>
      </c>
      <c r="CC99" s="82">
        <v>-1599.5087281096303</v>
      </c>
      <c r="CD99" s="81">
        <v>10665178.148874808</v>
      </c>
      <c r="CE99" s="82">
        <v>9320.1502965151885</v>
      </c>
      <c r="CF99" s="82">
        <v>129242.69078117568</v>
      </c>
      <c r="CG99" s="82">
        <v>0</v>
      </c>
      <c r="CH99" s="82">
        <v>-119677.00008230718</v>
      </c>
      <c r="CI99" s="82">
        <v>-245.54040235331905</v>
      </c>
      <c r="CJ99" s="81">
        <v>10674498.299171319</v>
      </c>
      <c r="CK99" s="82">
        <v>150550.88191767197</v>
      </c>
      <c r="CL99" s="82">
        <v>128671.43704620161</v>
      </c>
      <c r="CM99" s="82">
        <v>0</v>
      </c>
      <c r="CN99" s="82">
        <v>22295.618894674717</v>
      </c>
      <c r="CO99" s="82">
        <v>-416.17402320446712</v>
      </c>
      <c r="CP99" s="81">
        <v>10825049.18108899</v>
      </c>
      <c r="CQ99" s="82">
        <v>-210376.66447112907</v>
      </c>
      <c r="CR99" s="82">
        <v>-199628.250785465</v>
      </c>
      <c r="CS99" s="82">
        <v>0</v>
      </c>
      <c r="CT99" s="82">
        <v>-10748.413685664113</v>
      </c>
      <c r="CU99" s="82">
        <v>0</v>
      </c>
      <c r="CV99" s="81">
        <v>10614672.516617861</v>
      </c>
      <c r="CW99" s="82">
        <v>-81413.590065396696</v>
      </c>
      <c r="CX99" s="82">
        <v>-129861.07000000004</v>
      </c>
      <c r="CY99" s="82">
        <v>0</v>
      </c>
      <c r="CZ99" s="82">
        <v>48432.709934603306</v>
      </c>
      <c r="DA99" s="82">
        <v>14.770000000000437</v>
      </c>
      <c r="DB99" s="81">
        <v>10533258.926552463</v>
      </c>
      <c r="DC99" s="82">
        <v>-11683.905090480737</v>
      </c>
      <c r="DD99" s="82">
        <v>-29909.635341866058</v>
      </c>
      <c r="DE99" s="82">
        <v>0</v>
      </c>
      <c r="DF99" s="82">
        <v>18225.730251385321</v>
      </c>
      <c r="DG99" s="82">
        <v>0</v>
      </c>
      <c r="DH99" s="81">
        <v>10521575.021461984</v>
      </c>
      <c r="DI99" s="82">
        <v>-42191.56147532403</v>
      </c>
      <c r="DJ99" s="82">
        <v>-34929.28999999995</v>
      </c>
      <c r="DK99" s="82">
        <v>0</v>
      </c>
      <c r="DL99" s="82">
        <v>-7265.7182653240416</v>
      </c>
      <c r="DM99" s="82">
        <v>3.4467900000000746</v>
      </c>
      <c r="DN99" s="81">
        <v>10479383.459986659</v>
      </c>
      <c r="DO99" s="82">
        <v>210167.79988553448</v>
      </c>
      <c r="DP99" s="82">
        <v>207952.80620283567</v>
      </c>
      <c r="DQ99" s="82">
        <v>0</v>
      </c>
      <c r="DR99" s="82">
        <v>2979.6150000000002</v>
      </c>
      <c r="DS99" s="82">
        <v>-764.62131730119029</v>
      </c>
      <c r="DT99" s="81">
        <v>10689551.259872194</v>
      </c>
      <c r="DU99" s="82">
        <v>174028.59754169759</v>
      </c>
      <c r="DV99" s="82">
        <v>174028.59754169761</v>
      </c>
      <c r="DW99" s="82">
        <v>0</v>
      </c>
      <c r="DX99" s="82">
        <v>0</v>
      </c>
      <c r="DY99" s="82">
        <v>0</v>
      </c>
      <c r="DZ99" s="81">
        <v>10849575.755629167</v>
      </c>
    </row>
    <row r="100" spans="1:130" s="69" customFormat="1" ht="12.75" x14ac:dyDescent="0.2">
      <c r="A100" s="120"/>
      <c r="B100" s="58" t="s">
        <v>292</v>
      </c>
      <c r="C100" s="80" t="s">
        <v>131</v>
      </c>
      <c r="D100" s="83">
        <v>0</v>
      </c>
      <c r="E100" s="83">
        <v>0</v>
      </c>
      <c r="F100" s="82">
        <v>0</v>
      </c>
      <c r="G100" s="82">
        <v>0</v>
      </c>
      <c r="H100" s="82">
        <v>0</v>
      </c>
      <c r="I100" s="82">
        <v>0</v>
      </c>
      <c r="J100" s="83">
        <v>0</v>
      </c>
      <c r="K100" s="83">
        <v>0</v>
      </c>
      <c r="L100" s="82">
        <v>0</v>
      </c>
      <c r="M100" s="82">
        <v>0</v>
      </c>
      <c r="N100" s="82">
        <v>0</v>
      </c>
      <c r="O100" s="82">
        <v>0</v>
      </c>
      <c r="P100" s="83">
        <v>0</v>
      </c>
      <c r="Q100" s="83">
        <v>0</v>
      </c>
      <c r="R100" s="82">
        <v>0</v>
      </c>
      <c r="S100" s="82">
        <v>0</v>
      </c>
      <c r="T100" s="82">
        <v>0</v>
      </c>
      <c r="U100" s="82">
        <v>0</v>
      </c>
      <c r="V100" s="83">
        <v>0</v>
      </c>
      <c r="W100" s="83">
        <v>0</v>
      </c>
      <c r="X100" s="82">
        <v>0</v>
      </c>
      <c r="Y100" s="82">
        <v>0</v>
      </c>
      <c r="Z100" s="82">
        <v>0</v>
      </c>
      <c r="AA100" s="82">
        <v>0</v>
      </c>
      <c r="AB100" s="83">
        <v>0</v>
      </c>
      <c r="AC100" s="83">
        <v>0</v>
      </c>
      <c r="AD100" s="82">
        <v>0</v>
      </c>
      <c r="AE100" s="82">
        <v>0</v>
      </c>
      <c r="AF100" s="82">
        <v>0</v>
      </c>
      <c r="AG100" s="82">
        <v>0</v>
      </c>
      <c r="AH100" s="83">
        <v>0</v>
      </c>
      <c r="AI100" s="83">
        <v>0</v>
      </c>
      <c r="AJ100" s="82">
        <v>0</v>
      </c>
      <c r="AK100" s="82">
        <v>0</v>
      </c>
      <c r="AL100" s="82">
        <v>0</v>
      </c>
      <c r="AM100" s="82">
        <v>0</v>
      </c>
      <c r="AN100" s="83">
        <v>0</v>
      </c>
      <c r="AO100" s="83">
        <v>0</v>
      </c>
      <c r="AP100" s="82">
        <v>0</v>
      </c>
      <c r="AQ100" s="82">
        <v>0</v>
      </c>
      <c r="AR100" s="82">
        <v>0</v>
      </c>
      <c r="AS100" s="82">
        <v>0</v>
      </c>
      <c r="AT100" s="83">
        <v>0</v>
      </c>
      <c r="AU100" s="83">
        <v>0</v>
      </c>
      <c r="AV100" s="82">
        <v>0</v>
      </c>
      <c r="AW100" s="82">
        <v>0</v>
      </c>
      <c r="AX100" s="82">
        <v>0</v>
      </c>
      <c r="AY100" s="82">
        <v>0</v>
      </c>
      <c r="AZ100" s="83">
        <v>0</v>
      </c>
      <c r="BA100" s="83">
        <v>0</v>
      </c>
      <c r="BB100" s="82">
        <v>0</v>
      </c>
      <c r="BC100" s="82">
        <v>0</v>
      </c>
      <c r="BD100" s="82">
        <v>0</v>
      </c>
      <c r="BE100" s="82">
        <v>0</v>
      </c>
      <c r="BF100" s="83">
        <v>0</v>
      </c>
      <c r="BG100" s="83">
        <v>0</v>
      </c>
      <c r="BH100" s="82">
        <v>0</v>
      </c>
      <c r="BI100" s="82">
        <v>0</v>
      </c>
      <c r="BJ100" s="82">
        <v>0</v>
      </c>
      <c r="BK100" s="82">
        <v>0</v>
      </c>
      <c r="BL100" s="83">
        <v>0</v>
      </c>
      <c r="BM100" s="83">
        <v>0</v>
      </c>
      <c r="BN100" s="82">
        <v>0</v>
      </c>
      <c r="BO100" s="82">
        <v>0</v>
      </c>
      <c r="BP100" s="82">
        <v>0</v>
      </c>
      <c r="BQ100" s="82">
        <v>0</v>
      </c>
      <c r="BR100" s="83">
        <v>0</v>
      </c>
      <c r="BS100" s="83">
        <v>0</v>
      </c>
      <c r="BT100" s="82">
        <v>0</v>
      </c>
      <c r="BU100" s="82">
        <v>0</v>
      </c>
      <c r="BV100" s="82">
        <v>0</v>
      </c>
      <c r="BW100" s="82">
        <v>0</v>
      </c>
      <c r="BX100" s="83">
        <v>0</v>
      </c>
      <c r="BY100" s="83">
        <v>0</v>
      </c>
      <c r="BZ100" s="82">
        <v>0</v>
      </c>
      <c r="CA100" s="82">
        <v>0</v>
      </c>
      <c r="CB100" s="82">
        <v>0</v>
      </c>
      <c r="CC100" s="82">
        <v>0</v>
      </c>
      <c r="CD100" s="83">
        <v>0</v>
      </c>
      <c r="CE100" s="83">
        <v>0</v>
      </c>
      <c r="CF100" s="82">
        <v>0</v>
      </c>
      <c r="CG100" s="82">
        <v>0</v>
      </c>
      <c r="CH100" s="82">
        <v>0</v>
      </c>
      <c r="CI100" s="82">
        <v>0</v>
      </c>
      <c r="CJ100" s="83">
        <v>0</v>
      </c>
      <c r="CK100" s="83">
        <v>0</v>
      </c>
      <c r="CL100" s="82">
        <v>0</v>
      </c>
      <c r="CM100" s="82">
        <v>0</v>
      </c>
      <c r="CN100" s="82">
        <v>0</v>
      </c>
      <c r="CO100" s="82">
        <v>0</v>
      </c>
      <c r="CP100" s="83">
        <v>0</v>
      </c>
      <c r="CQ100" s="83">
        <v>0</v>
      </c>
      <c r="CR100" s="82">
        <v>0</v>
      </c>
      <c r="CS100" s="82">
        <v>0</v>
      </c>
      <c r="CT100" s="82">
        <v>0</v>
      </c>
      <c r="CU100" s="82">
        <v>0</v>
      </c>
      <c r="CV100" s="83">
        <v>0</v>
      </c>
      <c r="CW100" s="82">
        <v>0</v>
      </c>
      <c r="CX100" s="82">
        <v>0</v>
      </c>
      <c r="CY100" s="82">
        <v>0</v>
      </c>
      <c r="CZ100" s="82">
        <v>0</v>
      </c>
      <c r="DA100" s="82">
        <v>0</v>
      </c>
      <c r="DB100" s="81">
        <v>0</v>
      </c>
      <c r="DC100" s="83">
        <v>0</v>
      </c>
      <c r="DD100" s="82">
        <v>0</v>
      </c>
      <c r="DE100" s="82">
        <v>0</v>
      </c>
      <c r="DF100" s="82">
        <v>0</v>
      </c>
      <c r="DG100" s="82">
        <v>0</v>
      </c>
      <c r="DH100" s="81">
        <v>0</v>
      </c>
      <c r="DI100" s="83">
        <v>0</v>
      </c>
      <c r="DJ100" s="82">
        <v>0</v>
      </c>
      <c r="DK100" s="82">
        <v>0</v>
      </c>
      <c r="DL100" s="82">
        <v>0</v>
      </c>
      <c r="DM100" s="82">
        <v>0</v>
      </c>
      <c r="DN100" s="81">
        <v>0</v>
      </c>
      <c r="DO100" s="83">
        <v>0</v>
      </c>
      <c r="DP100" s="82">
        <v>0</v>
      </c>
      <c r="DQ100" s="82">
        <v>0</v>
      </c>
      <c r="DR100" s="82">
        <v>0</v>
      </c>
      <c r="DS100" s="82">
        <v>0</v>
      </c>
      <c r="DT100" s="81">
        <v>0</v>
      </c>
      <c r="DU100" s="82">
        <v>0</v>
      </c>
      <c r="DV100" s="82">
        <v>0</v>
      </c>
      <c r="DW100" s="82">
        <v>0</v>
      </c>
      <c r="DX100" s="82">
        <v>0</v>
      </c>
      <c r="DY100" s="82">
        <v>0</v>
      </c>
      <c r="DZ100" s="81">
        <v>0</v>
      </c>
    </row>
    <row r="101" spans="1:130" s="69" customFormat="1" ht="12.75" x14ac:dyDescent="0.2">
      <c r="A101" s="120"/>
      <c r="B101" s="58" t="s">
        <v>293</v>
      </c>
      <c r="C101" s="80" t="s">
        <v>132</v>
      </c>
      <c r="D101" s="83">
        <v>2715277.174922755</v>
      </c>
      <c r="E101" s="83">
        <v>728247.16908526886</v>
      </c>
      <c r="F101" s="82">
        <v>716407.8390852689</v>
      </c>
      <c r="G101" s="82">
        <v>0</v>
      </c>
      <c r="H101" s="82">
        <v>11839.33</v>
      </c>
      <c r="I101" s="82">
        <v>0</v>
      </c>
      <c r="J101" s="83">
        <v>3443524.3440080239</v>
      </c>
      <c r="K101" s="83">
        <v>1103522.2754858409</v>
      </c>
      <c r="L101" s="82">
        <v>958393.25871194014</v>
      </c>
      <c r="M101" s="82">
        <v>0</v>
      </c>
      <c r="N101" s="82">
        <v>145129.01677390077</v>
      </c>
      <c r="O101" s="82">
        <v>0</v>
      </c>
      <c r="P101" s="83">
        <v>4547046.6194938645</v>
      </c>
      <c r="Q101" s="83">
        <v>889331.3613396585</v>
      </c>
      <c r="R101" s="82">
        <v>890296.79133965855</v>
      </c>
      <c r="S101" s="82">
        <v>0</v>
      </c>
      <c r="T101" s="82">
        <v>-965.43</v>
      </c>
      <c r="U101" s="82">
        <v>0</v>
      </c>
      <c r="V101" s="83">
        <v>5436377.980833523</v>
      </c>
      <c r="W101" s="83">
        <v>313973.91031107045</v>
      </c>
      <c r="X101" s="82">
        <v>322553.51031107042</v>
      </c>
      <c r="Y101" s="82">
        <v>0</v>
      </c>
      <c r="Z101" s="82">
        <v>-8579.6</v>
      </c>
      <c r="AA101" s="82">
        <v>0</v>
      </c>
      <c r="AB101" s="83">
        <v>5750351.8911445932</v>
      </c>
      <c r="AC101" s="83">
        <v>859921.39517866133</v>
      </c>
      <c r="AD101" s="82">
        <v>990332.94084852003</v>
      </c>
      <c r="AE101" s="82">
        <v>0</v>
      </c>
      <c r="AF101" s="82">
        <v>-130411.54566985871</v>
      </c>
      <c r="AG101" s="82">
        <v>0</v>
      </c>
      <c r="AH101" s="83">
        <v>6610273.2863232549</v>
      </c>
      <c r="AI101" s="83">
        <v>450246.26825419447</v>
      </c>
      <c r="AJ101" s="82">
        <v>570553.12049978995</v>
      </c>
      <c r="AK101" s="82">
        <v>0</v>
      </c>
      <c r="AL101" s="82">
        <v>-120306.8522455955</v>
      </c>
      <c r="AM101" s="82">
        <v>0</v>
      </c>
      <c r="AN101" s="83">
        <v>7060519.5545774493</v>
      </c>
      <c r="AO101" s="83">
        <v>930997.73900944588</v>
      </c>
      <c r="AP101" s="82">
        <v>1037545.6838554704</v>
      </c>
      <c r="AQ101" s="82">
        <v>-28935.5</v>
      </c>
      <c r="AR101" s="82">
        <v>-77612.444846024533</v>
      </c>
      <c r="AS101" s="82">
        <v>0</v>
      </c>
      <c r="AT101" s="83">
        <v>7991517.2935868949</v>
      </c>
      <c r="AU101" s="83">
        <v>365865.19173672656</v>
      </c>
      <c r="AV101" s="82">
        <v>365865.19173672656</v>
      </c>
      <c r="AW101" s="82">
        <v>0</v>
      </c>
      <c r="AX101" s="82">
        <v>0</v>
      </c>
      <c r="AY101" s="82">
        <v>0</v>
      </c>
      <c r="AZ101" s="83">
        <v>8357382.485323621</v>
      </c>
      <c r="BA101" s="83">
        <v>675612.59403682221</v>
      </c>
      <c r="BB101" s="82">
        <v>704964.05999999982</v>
      </c>
      <c r="BC101" s="82">
        <v>0</v>
      </c>
      <c r="BD101" s="82">
        <v>-18233.175999999996</v>
      </c>
      <c r="BE101" s="82">
        <v>-11118.289963177634</v>
      </c>
      <c r="BF101" s="83">
        <v>9032995.0793604441</v>
      </c>
      <c r="BG101" s="83">
        <v>797077.58191677358</v>
      </c>
      <c r="BH101" s="82">
        <v>466552.33999999985</v>
      </c>
      <c r="BI101" s="82">
        <v>0</v>
      </c>
      <c r="BJ101" s="82">
        <v>344109.27656344528</v>
      </c>
      <c r="BK101" s="82">
        <v>-13584.034646671826</v>
      </c>
      <c r="BL101" s="83">
        <v>9830072.6612772178</v>
      </c>
      <c r="BM101" s="83">
        <v>199242.00951977124</v>
      </c>
      <c r="BN101" s="82">
        <v>230824.10000000003</v>
      </c>
      <c r="BO101" s="82">
        <v>0</v>
      </c>
      <c r="BP101" s="82">
        <v>-14159.74</v>
      </c>
      <c r="BQ101" s="82">
        <v>-17422.350480228793</v>
      </c>
      <c r="BR101" s="83">
        <v>10029314.670796985</v>
      </c>
      <c r="BS101" s="83">
        <v>311635.5778733145</v>
      </c>
      <c r="BT101" s="82">
        <v>371745.50551488198</v>
      </c>
      <c r="BU101" s="82">
        <v>0</v>
      </c>
      <c r="BV101" s="82">
        <v>-47684.822010919495</v>
      </c>
      <c r="BW101" s="82">
        <v>-12425.105630648057</v>
      </c>
      <c r="BX101" s="83">
        <v>10340950.248670306</v>
      </c>
      <c r="BY101" s="83">
        <v>324227.90020450315</v>
      </c>
      <c r="BZ101" s="82">
        <v>326440.83999999997</v>
      </c>
      <c r="CA101" s="82">
        <v>0</v>
      </c>
      <c r="CB101" s="82">
        <v>-613.43106738717779</v>
      </c>
      <c r="CC101" s="82">
        <v>-1599.5087281096303</v>
      </c>
      <c r="CD101" s="83">
        <v>10665178.148874808</v>
      </c>
      <c r="CE101" s="83">
        <v>9320.1502965151885</v>
      </c>
      <c r="CF101" s="82">
        <v>129242.69078117568</v>
      </c>
      <c r="CG101" s="82">
        <v>0</v>
      </c>
      <c r="CH101" s="82">
        <v>-119677.00008230718</v>
      </c>
      <c r="CI101" s="82">
        <v>-245.54040235331905</v>
      </c>
      <c r="CJ101" s="83">
        <v>10674498.299171319</v>
      </c>
      <c r="CK101" s="83">
        <v>150550.88191767197</v>
      </c>
      <c r="CL101" s="82">
        <v>128671.43704620161</v>
      </c>
      <c r="CM101" s="82">
        <v>0</v>
      </c>
      <c r="CN101" s="82">
        <v>22295.618894674717</v>
      </c>
      <c r="CO101" s="82">
        <v>-416.17402320446712</v>
      </c>
      <c r="CP101" s="83">
        <v>10825049.18108899</v>
      </c>
      <c r="CQ101" s="83">
        <v>-210376.66447112907</v>
      </c>
      <c r="CR101" s="82">
        <v>-199628.250785465</v>
      </c>
      <c r="CS101" s="82">
        <v>0</v>
      </c>
      <c r="CT101" s="82">
        <v>-10748.413685664113</v>
      </c>
      <c r="CU101" s="82">
        <v>0</v>
      </c>
      <c r="CV101" s="83">
        <v>10614672.516617861</v>
      </c>
      <c r="CW101" s="82">
        <v>-81413.590065396696</v>
      </c>
      <c r="CX101" s="82">
        <v>-129861.07000000004</v>
      </c>
      <c r="CY101" s="82">
        <v>0</v>
      </c>
      <c r="CZ101" s="82">
        <v>48432.709934603306</v>
      </c>
      <c r="DA101" s="82">
        <v>14.770000000000437</v>
      </c>
      <c r="DB101" s="81">
        <v>10533258.926552463</v>
      </c>
      <c r="DC101" s="83">
        <v>-11683.905090480737</v>
      </c>
      <c r="DD101" s="82">
        <v>-29909.635341866058</v>
      </c>
      <c r="DE101" s="82">
        <v>0</v>
      </c>
      <c r="DF101" s="82">
        <v>18225.730251385321</v>
      </c>
      <c r="DG101" s="82">
        <v>0</v>
      </c>
      <c r="DH101" s="81">
        <v>10521575.021461984</v>
      </c>
      <c r="DI101" s="83">
        <v>-42191.56147532403</v>
      </c>
      <c r="DJ101" s="82">
        <v>-34929.28999999995</v>
      </c>
      <c r="DK101" s="82">
        <v>0</v>
      </c>
      <c r="DL101" s="82">
        <v>-7265.7182653240416</v>
      </c>
      <c r="DM101" s="82">
        <v>3.4467900000000746</v>
      </c>
      <c r="DN101" s="81">
        <v>10479383.459986659</v>
      </c>
      <c r="DO101" s="83">
        <v>210167.79988553448</v>
      </c>
      <c r="DP101" s="82">
        <v>207952.80620283567</v>
      </c>
      <c r="DQ101" s="82">
        <v>0</v>
      </c>
      <c r="DR101" s="82">
        <v>2979.6150000000002</v>
      </c>
      <c r="DS101" s="82">
        <v>-764.62131730119029</v>
      </c>
      <c r="DT101" s="81">
        <v>10689551.259872194</v>
      </c>
      <c r="DU101" s="82">
        <v>174028.59754169759</v>
      </c>
      <c r="DV101" s="82">
        <v>174028.59754169761</v>
      </c>
      <c r="DW101" s="82">
        <v>0</v>
      </c>
      <c r="DX101" s="82">
        <v>0</v>
      </c>
      <c r="DY101" s="82">
        <v>0</v>
      </c>
      <c r="DZ101" s="81">
        <v>10849575.755629167</v>
      </c>
    </row>
    <row r="102" spans="1:130" s="76" customFormat="1" ht="12.75" x14ac:dyDescent="0.2">
      <c r="A102" s="120"/>
      <c r="B102" s="53" t="s">
        <v>258</v>
      </c>
      <c r="C102" s="94" t="s">
        <v>133</v>
      </c>
      <c r="D102" s="95">
        <v>275242.31738585874</v>
      </c>
      <c r="E102" s="96">
        <v>46137.673430169016</v>
      </c>
      <c r="F102" s="98">
        <v>-7317.2849505066988</v>
      </c>
      <c r="G102" s="96">
        <v>49554.430491368861</v>
      </c>
      <c r="H102" s="96">
        <v>-11239.591639999977</v>
      </c>
      <c r="I102" s="96">
        <v>15140.119529306832</v>
      </c>
      <c r="J102" s="95">
        <v>321379.9908160278</v>
      </c>
      <c r="K102" s="96">
        <v>-18922.216983005608</v>
      </c>
      <c r="L102" s="98">
        <v>10580.979400562966</v>
      </c>
      <c r="M102" s="96">
        <v>-28550.294163092502</v>
      </c>
      <c r="N102" s="96">
        <v>178.81191000000308</v>
      </c>
      <c r="O102" s="96">
        <v>-1131.714130476078</v>
      </c>
      <c r="P102" s="95">
        <v>302457.77383302222</v>
      </c>
      <c r="Q102" s="96">
        <v>22217.65702515225</v>
      </c>
      <c r="R102" s="98">
        <v>28166.547557778227</v>
      </c>
      <c r="S102" s="96">
        <v>-16044.334251511069</v>
      </c>
      <c r="T102" s="96">
        <v>257.47181999999805</v>
      </c>
      <c r="U102" s="96">
        <v>9837.9718988850636</v>
      </c>
      <c r="V102" s="95">
        <v>324675.4308581744</v>
      </c>
      <c r="W102" s="96">
        <v>12629.855746255524</v>
      </c>
      <c r="X102" s="98">
        <v>24313.554213441945</v>
      </c>
      <c r="Y102" s="96">
        <v>-9450.3956596809949</v>
      </c>
      <c r="Z102" s="96">
        <v>-80.897240000000025</v>
      </c>
      <c r="AA102" s="96">
        <v>-2152.405567505391</v>
      </c>
      <c r="AB102" s="95">
        <v>337305.28660442994</v>
      </c>
      <c r="AC102" s="96">
        <v>573384.1116225099</v>
      </c>
      <c r="AD102" s="98">
        <v>585178.00225152331</v>
      </c>
      <c r="AE102" s="96">
        <v>-18333.195341668641</v>
      </c>
      <c r="AF102" s="96">
        <v>216.83334999999735</v>
      </c>
      <c r="AG102" s="96">
        <v>6322.4713626552739</v>
      </c>
      <c r="AH102" s="95">
        <v>910689.39822693996</v>
      </c>
      <c r="AI102" s="96">
        <v>21168.803041191553</v>
      </c>
      <c r="AJ102" s="98">
        <v>30101.105362293798</v>
      </c>
      <c r="AK102" s="96">
        <v>-14053.659546189094</v>
      </c>
      <c r="AL102" s="96">
        <v>-1.2335400000364132</v>
      </c>
      <c r="AM102" s="96">
        <v>5122.5907650868803</v>
      </c>
      <c r="AN102" s="95">
        <v>931858.2012681315</v>
      </c>
      <c r="AO102" s="96">
        <v>272429.76566846605</v>
      </c>
      <c r="AP102" s="98">
        <v>282073.84974745562</v>
      </c>
      <c r="AQ102" s="96">
        <v>-7714.52428312333</v>
      </c>
      <c r="AR102" s="96">
        <v>-4539.4686799999499</v>
      </c>
      <c r="AS102" s="96">
        <v>2609.908884133697</v>
      </c>
      <c r="AT102" s="95">
        <v>1204287.9669365974</v>
      </c>
      <c r="AU102" s="96">
        <v>1123091.8351564365</v>
      </c>
      <c r="AV102" s="98">
        <v>1461970.838449643</v>
      </c>
      <c r="AW102" s="96">
        <v>123.55694249522696</v>
      </c>
      <c r="AX102" s="96">
        <v>-618.31256276513329</v>
      </c>
      <c r="AY102" s="96">
        <v>7922.8004798196016</v>
      </c>
      <c r="AZ102" s="95">
        <v>2689391.9543257896</v>
      </c>
      <c r="BA102" s="96">
        <v>-6111.3536883196311</v>
      </c>
      <c r="BB102" s="98">
        <v>7418.802415614653</v>
      </c>
      <c r="BC102" s="96">
        <v>-12084.143179673412</v>
      </c>
      <c r="BD102" s="96">
        <v>-0.69805000002725315</v>
      </c>
      <c r="BE102" s="96">
        <v>-1445.3148742608435</v>
      </c>
      <c r="BF102" s="95">
        <v>2683280.6006374704</v>
      </c>
      <c r="BG102" s="96">
        <v>-18068.90296735688</v>
      </c>
      <c r="BH102" s="98">
        <v>-18012.038305080063</v>
      </c>
      <c r="BI102" s="96">
        <v>-7683.1494247174014</v>
      </c>
      <c r="BJ102" s="96">
        <v>3538.5676700000454</v>
      </c>
      <c r="BK102" s="96">
        <v>4087.7170924405332</v>
      </c>
      <c r="BL102" s="95">
        <v>2665211.6976701133</v>
      </c>
      <c r="BM102" s="96">
        <v>-16931.827013580718</v>
      </c>
      <c r="BN102" s="98">
        <v>-5152.8765348345687</v>
      </c>
      <c r="BO102" s="96">
        <v>-3.2219366241388272E-4</v>
      </c>
      <c r="BP102" s="96">
        <v>0</v>
      </c>
      <c r="BQ102" s="96">
        <v>-11778.950156552488</v>
      </c>
      <c r="BR102" s="95">
        <v>2648279.8706565327</v>
      </c>
      <c r="BS102" s="96">
        <v>-178037.11430030578</v>
      </c>
      <c r="BT102" s="98">
        <v>-128461.19233500805</v>
      </c>
      <c r="BU102" s="96">
        <v>3.9562852278616795E-4</v>
      </c>
      <c r="BV102" s="96">
        <v>0</v>
      </c>
      <c r="BW102" s="96">
        <v>-49575.922650926208</v>
      </c>
      <c r="BX102" s="95">
        <v>2470242.7563562272</v>
      </c>
      <c r="BY102" s="96">
        <v>401997.57171879959</v>
      </c>
      <c r="BZ102" s="98">
        <v>351554.20565691753</v>
      </c>
      <c r="CA102" s="96">
        <v>3.9562852278616795E-4</v>
      </c>
      <c r="CB102" s="96">
        <v>-2732.9641548693521</v>
      </c>
      <c r="CC102" s="96">
        <v>53176.329821122956</v>
      </c>
      <c r="CD102" s="95">
        <v>2872240.3280750266</v>
      </c>
      <c r="CE102" s="96">
        <v>3894.8683320913542</v>
      </c>
      <c r="CF102" s="98">
        <v>14180.647448391399</v>
      </c>
      <c r="CG102" s="96">
        <v>-3553.7002519465032</v>
      </c>
      <c r="CH102" s="96">
        <v>0</v>
      </c>
      <c r="CI102" s="96">
        <v>-6732.0788643535407</v>
      </c>
      <c r="CJ102" s="95">
        <v>2876135.1964071179</v>
      </c>
      <c r="CK102" s="96">
        <v>31570.762162832285</v>
      </c>
      <c r="CL102" s="98">
        <v>-7034.9678622590209</v>
      </c>
      <c r="CM102" s="96">
        <v>-3553.7002519465032</v>
      </c>
      <c r="CN102" s="96">
        <v>60569.640546079027</v>
      </c>
      <c r="CO102" s="96">
        <v>-18410.210269041112</v>
      </c>
      <c r="CP102" s="95">
        <v>2907705.9585699504</v>
      </c>
      <c r="CQ102" s="96">
        <v>5683.7479762488801</v>
      </c>
      <c r="CR102" s="98">
        <v>-84703.181950653714</v>
      </c>
      <c r="CS102" s="96">
        <v>-3553.7002519465032</v>
      </c>
      <c r="CT102" s="96">
        <v>119935.1575038493</v>
      </c>
      <c r="CU102" s="96">
        <v>-25994.527325000206</v>
      </c>
      <c r="CV102" s="95">
        <v>2913389.706546199</v>
      </c>
      <c r="CW102" s="96">
        <v>-7483.970117460588</v>
      </c>
      <c r="CX102" s="96">
        <v>-810.61962135166937</v>
      </c>
      <c r="CY102" s="96">
        <v>2.0068991188074282E-3</v>
      </c>
      <c r="CZ102" s="96">
        <v>57.1776956</v>
      </c>
      <c r="DA102" s="96">
        <v>-6730.5301986080367</v>
      </c>
      <c r="DB102" s="95">
        <v>2905905.7364287386</v>
      </c>
      <c r="DC102" s="96">
        <v>674585.96030459029</v>
      </c>
      <c r="DD102" s="98">
        <v>654887.05114756711</v>
      </c>
      <c r="DE102" s="96">
        <v>4972.890249226537</v>
      </c>
      <c r="DF102" s="96">
        <v>20672.460127933009</v>
      </c>
      <c r="DG102" s="96">
        <v>-5946.4412201362047</v>
      </c>
      <c r="DH102" s="95">
        <v>3580491.696733329</v>
      </c>
      <c r="DI102" s="96">
        <v>-546791.75724005653</v>
      </c>
      <c r="DJ102" s="98">
        <v>-317347.78605120693</v>
      </c>
      <c r="DK102" s="96">
        <v>-153757.33625239765</v>
      </c>
      <c r="DL102" s="96">
        <v>-80436.87881137061</v>
      </c>
      <c r="DM102" s="96">
        <v>4750.2438749186194</v>
      </c>
      <c r="DN102" s="95">
        <v>3033699.9394932725</v>
      </c>
      <c r="DO102" s="96">
        <v>-78151.253177883715</v>
      </c>
      <c r="DP102" s="98">
        <v>-31911.513120827676</v>
      </c>
      <c r="DQ102" s="96">
        <v>-67504.180536773696</v>
      </c>
      <c r="DR102" s="96">
        <v>27.939199999998898</v>
      </c>
      <c r="DS102" s="96">
        <v>21236.501279717653</v>
      </c>
      <c r="DT102" s="95">
        <v>2955535.5144936005</v>
      </c>
      <c r="DU102" s="96">
        <v>13603.684482446919</v>
      </c>
      <c r="DV102" s="96">
        <v>-10617.52047029516</v>
      </c>
      <c r="DW102" s="96">
        <v>-13286.494978352555</v>
      </c>
      <c r="DX102" s="96">
        <v>4794.3416497048383</v>
      </c>
      <c r="DY102" s="96">
        <v>32713.358281389799</v>
      </c>
      <c r="DZ102" s="95">
        <v>2974791.6247101664</v>
      </c>
    </row>
    <row r="103" spans="1:130" s="76" customFormat="1" ht="12.75" x14ac:dyDescent="0.2">
      <c r="A103" s="120"/>
      <c r="B103" s="60" t="s">
        <v>259</v>
      </c>
      <c r="C103" s="73" t="s">
        <v>134</v>
      </c>
      <c r="D103" s="74">
        <v>65158.667510565305</v>
      </c>
      <c r="E103" s="75">
        <v>56451.666358709896</v>
      </c>
      <c r="F103" s="75">
        <v>-7317.2849505066988</v>
      </c>
      <c r="G103" s="75">
        <v>49554.430491368861</v>
      </c>
      <c r="H103" s="75">
        <v>0</v>
      </c>
      <c r="I103" s="75">
        <v>14214.520817847733</v>
      </c>
      <c r="J103" s="74">
        <v>121610.3338692752</v>
      </c>
      <c r="K103" s="75">
        <v>-27014.041263234045</v>
      </c>
      <c r="L103" s="75">
        <v>1649.7773196698899</v>
      </c>
      <c r="M103" s="75">
        <v>-28550.294163092502</v>
      </c>
      <c r="N103" s="75">
        <v>0</v>
      </c>
      <c r="O103" s="75">
        <v>-113.5244198114342</v>
      </c>
      <c r="P103" s="74">
        <v>94596.292606041156</v>
      </c>
      <c r="Q103" s="75">
        <v>9502.2201710880508</v>
      </c>
      <c r="R103" s="75">
        <v>15232.924491040329</v>
      </c>
      <c r="S103" s="75">
        <v>-16044.334251511069</v>
      </c>
      <c r="T103" s="75">
        <v>-4.5474735088646412E-13</v>
      </c>
      <c r="U103" s="75">
        <v>10313.629931558791</v>
      </c>
      <c r="V103" s="74">
        <v>104098.5127771292</v>
      </c>
      <c r="W103" s="75">
        <v>-9544.8562373360128</v>
      </c>
      <c r="X103" s="75">
        <v>-295.11471022053775</v>
      </c>
      <c r="Y103" s="75">
        <v>-9450.3956596809949</v>
      </c>
      <c r="Z103" s="75">
        <v>0</v>
      </c>
      <c r="AA103" s="75">
        <v>200.65413256551983</v>
      </c>
      <c r="AB103" s="74">
        <v>94553.656539793199</v>
      </c>
      <c r="AC103" s="75">
        <v>458.8134600736048</v>
      </c>
      <c r="AD103" s="75">
        <v>6043.7215300477037</v>
      </c>
      <c r="AE103" s="75">
        <v>-18333.195341668641</v>
      </c>
      <c r="AF103" s="75">
        <v>4.5474735088646412E-13</v>
      </c>
      <c r="AG103" s="75">
        <v>12748.287271694542</v>
      </c>
      <c r="AH103" s="74">
        <v>95012.469999866793</v>
      </c>
      <c r="AI103" s="75">
        <v>8590.8386509690426</v>
      </c>
      <c r="AJ103" s="75">
        <v>18277.164750134831</v>
      </c>
      <c r="AK103" s="75">
        <v>-14053.659546189094</v>
      </c>
      <c r="AL103" s="75">
        <v>1.2221335055073723E-12</v>
      </c>
      <c r="AM103" s="75">
        <v>4367.3334470233021</v>
      </c>
      <c r="AN103" s="74">
        <v>103603.30865083584</v>
      </c>
      <c r="AO103" s="75">
        <v>-1253.4892841735532</v>
      </c>
      <c r="AP103" s="75">
        <v>3530.1900020055809</v>
      </c>
      <c r="AQ103" s="75">
        <v>-7714.52428312333</v>
      </c>
      <c r="AR103" s="75">
        <v>0</v>
      </c>
      <c r="AS103" s="75">
        <v>2930.8449969441954</v>
      </c>
      <c r="AT103" s="74">
        <v>102349.81936666228</v>
      </c>
      <c r="AU103" s="75">
        <v>-351436.40293173131</v>
      </c>
      <c r="AV103" s="75">
        <v>-12580.692974227029</v>
      </c>
      <c r="AW103" s="75">
        <v>123.55694249522696</v>
      </c>
      <c r="AX103" s="75">
        <v>9.9475983006414026E-14</v>
      </c>
      <c r="AY103" s="75">
        <v>7327.7812527566866</v>
      </c>
      <c r="AZ103" s="74">
        <v>112925.56866768717</v>
      </c>
      <c r="BA103" s="75">
        <v>-11032.521811755112</v>
      </c>
      <c r="BB103" s="75">
        <v>1193.4964821417716</v>
      </c>
      <c r="BC103" s="75">
        <v>-12084.143179673412</v>
      </c>
      <c r="BD103" s="75">
        <v>0</v>
      </c>
      <c r="BE103" s="75">
        <v>-141.87511422347052</v>
      </c>
      <c r="BF103" s="74">
        <v>101893.04685593206</v>
      </c>
      <c r="BG103" s="75">
        <v>-4534.7397259918398</v>
      </c>
      <c r="BH103" s="75">
        <v>3116.853954919939</v>
      </c>
      <c r="BI103" s="75">
        <v>-7683.1494247174014</v>
      </c>
      <c r="BJ103" s="75">
        <v>1.7053025658242404E-13</v>
      </c>
      <c r="BK103" s="75">
        <v>31.555743805622114</v>
      </c>
      <c r="BL103" s="74">
        <v>97358.307129940222</v>
      </c>
      <c r="BM103" s="75">
        <v>-11327.611449684979</v>
      </c>
      <c r="BN103" s="75">
        <v>436.62332254486705</v>
      </c>
      <c r="BO103" s="75">
        <v>-3.2219366241388272E-4</v>
      </c>
      <c r="BP103" s="75">
        <v>0</v>
      </c>
      <c r="BQ103" s="75">
        <v>-11764.234450036185</v>
      </c>
      <c r="BR103" s="74">
        <v>86030.695680255245</v>
      </c>
      <c r="BS103" s="75">
        <v>-51223.874565392645</v>
      </c>
      <c r="BT103" s="75">
        <v>-1651.7747215403299</v>
      </c>
      <c r="BU103" s="75">
        <v>3.9562852278616795E-4</v>
      </c>
      <c r="BV103" s="75">
        <v>0</v>
      </c>
      <c r="BW103" s="75">
        <v>-49572.100239480824</v>
      </c>
      <c r="BX103" s="74">
        <v>34806.821114862592</v>
      </c>
      <c r="BY103" s="75">
        <v>54278.360447329636</v>
      </c>
      <c r="BZ103" s="75">
        <v>1098.4204341955224</v>
      </c>
      <c r="CA103" s="75">
        <v>3.9562852278616795E-4</v>
      </c>
      <c r="CB103" s="75">
        <v>0</v>
      </c>
      <c r="CC103" s="75">
        <v>53179.939617505595</v>
      </c>
      <c r="CD103" s="74">
        <v>89085.181562192229</v>
      </c>
      <c r="CE103" s="75">
        <v>-2229.1449804071135</v>
      </c>
      <c r="CF103" s="75">
        <v>8056.6341358929303</v>
      </c>
      <c r="CG103" s="75">
        <v>-3553.7002519465032</v>
      </c>
      <c r="CH103" s="75">
        <v>0</v>
      </c>
      <c r="CI103" s="75">
        <v>-6732.0788643535407</v>
      </c>
      <c r="CJ103" s="74">
        <v>86856.036581785113</v>
      </c>
      <c r="CK103" s="75">
        <v>-574.65984058312779</v>
      </c>
      <c r="CL103" s="75">
        <v>-695.84572148222958</v>
      </c>
      <c r="CM103" s="75">
        <v>-3553.7002519465032</v>
      </c>
      <c r="CN103" s="75">
        <v>0</v>
      </c>
      <c r="CO103" s="75">
        <v>3674.8861328456046</v>
      </c>
      <c r="CP103" s="74">
        <v>86281.376741201995</v>
      </c>
      <c r="CQ103" s="75">
        <v>7864.7159977886295</v>
      </c>
      <c r="CR103" s="75">
        <v>2619.5959051250761</v>
      </c>
      <c r="CS103" s="75">
        <v>-3553.7002519465032</v>
      </c>
      <c r="CT103" s="75">
        <v>11000</v>
      </c>
      <c r="CU103" s="75">
        <v>-2201.179655389943</v>
      </c>
      <c r="CV103" s="74">
        <v>94146.092738990628</v>
      </c>
      <c r="CW103" s="75">
        <v>-6754.9704156063844</v>
      </c>
      <c r="CX103" s="75">
        <v>-24.442223897466192</v>
      </c>
      <c r="CY103" s="75">
        <v>2.0068991188074282E-3</v>
      </c>
      <c r="CZ103" s="75">
        <v>0</v>
      </c>
      <c r="DA103" s="75">
        <v>-6730.5301986080367</v>
      </c>
      <c r="DB103" s="74">
        <v>87391.122323384247</v>
      </c>
      <c r="DC103" s="75">
        <v>6577.9310233020406</v>
      </c>
      <c r="DD103" s="75">
        <v>2212.5523956547954</v>
      </c>
      <c r="DE103" s="75">
        <v>4972.890249226537</v>
      </c>
      <c r="DF103" s="75">
        <v>0</v>
      </c>
      <c r="DG103" s="75">
        <v>-607.51162157929139</v>
      </c>
      <c r="DH103" s="74">
        <v>93969.053346686283</v>
      </c>
      <c r="DI103" s="75">
        <v>-12001.981189514321</v>
      </c>
      <c r="DJ103" s="75">
        <v>-6555.9834551851945</v>
      </c>
      <c r="DK103" s="75">
        <v>-5335.6228893547986</v>
      </c>
      <c r="DL103" s="75">
        <v>0</v>
      </c>
      <c r="DM103" s="75">
        <v>-110.37484497432797</v>
      </c>
      <c r="DN103" s="74">
        <v>81967.072157171977</v>
      </c>
      <c r="DO103" s="75">
        <v>2485.7147951385164</v>
      </c>
      <c r="DP103" s="75">
        <v>2485.7147951385164</v>
      </c>
      <c r="DQ103" s="75">
        <v>0</v>
      </c>
      <c r="DR103" s="75">
        <v>0</v>
      </c>
      <c r="DS103" s="75">
        <v>0</v>
      </c>
      <c r="DT103" s="74">
        <v>84452.786952310489</v>
      </c>
      <c r="DU103" s="75">
        <v>-8858.735613431305</v>
      </c>
      <c r="DV103" s="75">
        <v>14.119</v>
      </c>
      <c r="DW103" s="75">
        <v>-7880.0090624452596</v>
      </c>
      <c r="DX103" s="75">
        <v>-447.21391029516099</v>
      </c>
      <c r="DY103" s="75">
        <v>-545.63164069088361</v>
      </c>
      <c r="DZ103" s="74">
        <v>75594.051338879188</v>
      </c>
    </row>
    <row r="104" spans="1:130" s="69" customFormat="1" ht="12.75" x14ac:dyDescent="0.2">
      <c r="A104" s="120"/>
      <c r="B104" s="58" t="s">
        <v>260</v>
      </c>
      <c r="C104" s="80" t="s">
        <v>135</v>
      </c>
      <c r="D104" s="81">
        <v>0</v>
      </c>
      <c r="E104" s="82">
        <v>0</v>
      </c>
      <c r="F104" s="82">
        <v>0</v>
      </c>
      <c r="G104" s="82">
        <v>0</v>
      </c>
      <c r="H104" s="82">
        <v>0</v>
      </c>
      <c r="I104" s="82">
        <v>0</v>
      </c>
      <c r="J104" s="81">
        <v>0</v>
      </c>
      <c r="K104" s="82">
        <v>0</v>
      </c>
      <c r="L104" s="82">
        <v>0</v>
      </c>
      <c r="M104" s="82">
        <v>0</v>
      </c>
      <c r="N104" s="82">
        <v>0</v>
      </c>
      <c r="O104" s="82">
        <v>0</v>
      </c>
      <c r="P104" s="81">
        <v>0</v>
      </c>
      <c r="Q104" s="82">
        <v>0</v>
      </c>
      <c r="R104" s="82">
        <v>0</v>
      </c>
      <c r="S104" s="82">
        <v>0</v>
      </c>
      <c r="T104" s="82">
        <v>0</v>
      </c>
      <c r="U104" s="82">
        <v>0</v>
      </c>
      <c r="V104" s="81">
        <v>0</v>
      </c>
      <c r="W104" s="82">
        <v>0</v>
      </c>
      <c r="X104" s="82">
        <v>0</v>
      </c>
      <c r="Y104" s="82">
        <v>0</v>
      </c>
      <c r="Z104" s="82">
        <v>0</v>
      </c>
      <c r="AA104" s="82">
        <v>0</v>
      </c>
      <c r="AB104" s="81">
        <v>0</v>
      </c>
      <c r="AC104" s="82">
        <v>0</v>
      </c>
      <c r="AD104" s="82">
        <v>0</v>
      </c>
      <c r="AE104" s="82">
        <v>0</v>
      </c>
      <c r="AF104" s="82">
        <v>0</v>
      </c>
      <c r="AG104" s="82">
        <v>0</v>
      </c>
      <c r="AH104" s="81">
        <v>0</v>
      </c>
      <c r="AI104" s="82">
        <v>0</v>
      </c>
      <c r="AJ104" s="82">
        <v>0</v>
      </c>
      <c r="AK104" s="82">
        <v>0</v>
      </c>
      <c r="AL104" s="82">
        <v>0</v>
      </c>
      <c r="AM104" s="82">
        <v>0</v>
      </c>
      <c r="AN104" s="81">
        <v>0</v>
      </c>
      <c r="AO104" s="82">
        <v>0</v>
      </c>
      <c r="AP104" s="82">
        <v>0</v>
      </c>
      <c r="AQ104" s="82">
        <v>0</v>
      </c>
      <c r="AR104" s="82">
        <v>0</v>
      </c>
      <c r="AS104" s="82">
        <v>0</v>
      </c>
      <c r="AT104" s="81">
        <v>0</v>
      </c>
      <c r="AU104" s="82">
        <v>15705.104079999999</v>
      </c>
      <c r="AV104" s="82">
        <v>-15705.104079999999</v>
      </c>
      <c r="AW104" s="82">
        <v>0</v>
      </c>
      <c r="AX104" s="82">
        <v>0</v>
      </c>
      <c r="AY104" s="82">
        <v>0</v>
      </c>
      <c r="AZ104" s="81">
        <v>0</v>
      </c>
      <c r="BA104" s="82">
        <v>0</v>
      </c>
      <c r="BB104" s="82">
        <v>0</v>
      </c>
      <c r="BC104" s="82">
        <v>0</v>
      </c>
      <c r="BD104" s="82">
        <v>0</v>
      </c>
      <c r="BE104" s="82">
        <v>0</v>
      </c>
      <c r="BF104" s="81">
        <v>0</v>
      </c>
      <c r="BG104" s="82">
        <v>0</v>
      </c>
      <c r="BH104" s="82">
        <v>0</v>
      </c>
      <c r="BI104" s="82">
        <v>0</v>
      </c>
      <c r="BJ104" s="82">
        <v>0</v>
      </c>
      <c r="BK104" s="82">
        <v>0</v>
      </c>
      <c r="BL104" s="81">
        <v>0</v>
      </c>
      <c r="BM104" s="82">
        <v>0</v>
      </c>
      <c r="BN104" s="82">
        <v>0</v>
      </c>
      <c r="BO104" s="82">
        <v>0</v>
      </c>
      <c r="BP104" s="82">
        <v>0</v>
      </c>
      <c r="BQ104" s="82">
        <v>0</v>
      </c>
      <c r="BR104" s="81">
        <v>0</v>
      </c>
      <c r="BS104" s="82">
        <v>0</v>
      </c>
      <c r="BT104" s="82">
        <v>0</v>
      </c>
      <c r="BU104" s="82">
        <v>0</v>
      </c>
      <c r="BV104" s="82">
        <v>0</v>
      </c>
      <c r="BW104" s="82">
        <v>0</v>
      </c>
      <c r="BX104" s="81">
        <v>0</v>
      </c>
      <c r="BY104" s="82">
        <v>0</v>
      </c>
      <c r="BZ104" s="82">
        <v>0</v>
      </c>
      <c r="CA104" s="82">
        <v>0</v>
      </c>
      <c r="CB104" s="82">
        <v>0</v>
      </c>
      <c r="CC104" s="82">
        <v>0</v>
      </c>
      <c r="CD104" s="81">
        <v>0</v>
      </c>
      <c r="CE104" s="82">
        <v>0</v>
      </c>
      <c r="CF104" s="82">
        <v>0</v>
      </c>
      <c r="CG104" s="82">
        <v>0</v>
      </c>
      <c r="CH104" s="82">
        <v>0</v>
      </c>
      <c r="CI104" s="82">
        <v>0</v>
      </c>
      <c r="CJ104" s="81">
        <v>0</v>
      </c>
      <c r="CK104" s="82">
        <v>0</v>
      </c>
      <c r="CL104" s="82">
        <v>0</v>
      </c>
      <c r="CM104" s="82">
        <v>0</v>
      </c>
      <c r="CN104" s="82">
        <v>0</v>
      </c>
      <c r="CO104" s="82">
        <v>0</v>
      </c>
      <c r="CP104" s="81">
        <v>0</v>
      </c>
      <c r="CQ104" s="82">
        <v>11000</v>
      </c>
      <c r="CR104" s="82">
        <v>0</v>
      </c>
      <c r="CS104" s="82">
        <v>0</v>
      </c>
      <c r="CT104" s="82">
        <v>11000</v>
      </c>
      <c r="CU104" s="82">
        <v>0</v>
      </c>
      <c r="CV104" s="81">
        <v>11000</v>
      </c>
      <c r="CW104" s="82">
        <v>0</v>
      </c>
      <c r="CX104" s="82">
        <v>0</v>
      </c>
      <c r="CY104" s="82">
        <v>0</v>
      </c>
      <c r="CZ104" s="82">
        <v>0</v>
      </c>
      <c r="DA104" s="82">
        <v>0</v>
      </c>
      <c r="DB104" s="81">
        <v>11000</v>
      </c>
      <c r="DC104" s="82">
        <v>0</v>
      </c>
      <c r="DD104" s="82">
        <v>0</v>
      </c>
      <c r="DE104" s="82">
        <v>0</v>
      </c>
      <c r="DF104" s="82">
        <v>0</v>
      </c>
      <c r="DG104" s="82">
        <v>0</v>
      </c>
      <c r="DH104" s="81">
        <v>11000</v>
      </c>
      <c r="DI104" s="82">
        <v>0</v>
      </c>
      <c r="DJ104" s="82">
        <v>0</v>
      </c>
      <c r="DK104" s="82">
        <v>0</v>
      </c>
      <c r="DL104" s="82">
        <v>0</v>
      </c>
      <c r="DM104" s="82">
        <v>0</v>
      </c>
      <c r="DN104" s="81">
        <v>11000</v>
      </c>
      <c r="DO104" s="82">
        <v>0</v>
      </c>
      <c r="DP104" s="82">
        <v>0</v>
      </c>
      <c r="DQ104" s="82">
        <v>0</v>
      </c>
      <c r="DR104" s="82">
        <v>0</v>
      </c>
      <c r="DS104" s="82">
        <v>0</v>
      </c>
      <c r="DT104" s="81">
        <v>11000</v>
      </c>
      <c r="DU104" s="82">
        <v>0</v>
      </c>
      <c r="DV104" s="82">
        <v>0</v>
      </c>
      <c r="DW104" s="82">
        <v>0</v>
      </c>
      <c r="DX104" s="82">
        <v>0</v>
      </c>
      <c r="DY104" s="82">
        <v>0</v>
      </c>
      <c r="DZ104" s="81">
        <v>11000</v>
      </c>
    </row>
    <row r="105" spans="1:130" s="69" customFormat="1" ht="12.75" x14ac:dyDescent="0.2">
      <c r="A105" s="120"/>
      <c r="B105" s="58" t="s">
        <v>261</v>
      </c>
      <c r="C105" s="80" t="s">
        <v>136</v>
      </c>
      <c r="D105" s="81">
        <v>65158.667510565305</v>
      </c>
      <c r="E105" s="82">
        <v>56451.666358709896</v>
      </c>
      <c r="F105" s="82">
        <v>-7317.2849505066988</v>
      </c>
      <c r="G105" s="82">
        <v>49554.430491368861</v>
      </c>
      <c r="H105" s="82">
        <v>0</v>
      </c>
      <c r="I105" s="82">
        <v>14214.520817847733</v>
      </c>
      <c r="J105" s="81">
        <v>121610.3338692752</v>
      </c>
      <c r="K105" s="82">
        <v>-27014.041263234045</v>
      </c>
      <c r="L105" s="82">
        <v>1649.7773196698899</v>
      </c>
      <c r="M105" s="82">
        <v>-28550.294163092502</v>
      </c>
      <c r="N105" s="82">
        <v>0</v>
      </c>
      <c r="O105" s="82">
        <v>-113.5244198114342</v>
      </c>
      <c r="P105" s="81">
        <v>94596.292606041156</v>
      </c>
      <c r="Q105" s="82">
        <v>9502.2201710880508</v>
      </c>
      <c r="R105" s="82">
        <v>15232.924491040329</v>
      </c>
      <c r="S105" s="82">
        <v>-16044.334251511069</v>
      </c>
      <c r="T105" s="82">
        <v>-4.5474735088646412E-13</v>
      </c>
      <c r="U105" s="82">
        <v>10313.629931558791</v>
      </c>
      <c r="V105" s="81">
        <v>104098.5127771292</v>
      </c>
      <c r="W105" s="82">
        <v>-9544.8562373360128</v>
      </c>
      <c r="X105" s="82">
        <v>-295.11471022053775</v>
      </c>
      <c r="Y105" s="82">
        <v>-9450.3956596809949</v>
      </c>
      <c r="Z105" s="82">
        <v>0</v>
      </c>
      <c r="AA105" s="82">
        <v>200.65413256551983</v>
      </c>
      <c r="AB105" s="81">
        <v>94553.656539793199</v>
      </c>
      <c r="AC105" s="82">
        <v>458.8134600736048</v>
      </c>
      <c r="AD105" s="82">
        <v>6043.7215300477037</v>
      </c>
      <c r="AE105" s="82">
        <v>-18333.195341668641</v>
      </c>
      <c r="AF105" s="82">
        <v>4.5474735088646412E-13</v>
      </c>
      <c r="AG105" s="82">
        <v>12748.287271694542</v>
      </c>
      <c r="AH105" s="81">
        <v>95012.469999866793</v>
      </c>
      <c r="AI105" s="82">
        <v>8590.8386509690426</v>
      </c>
      <c r="AJ105" s="82">
        <v>18277.164750134831</v>
      </c>
      <c r="AK105" s="82">
        <v>-14053.659546189094</v>
      </c>
      <c r="AL105" s="82">
        <v>1.2221335055073723E-12</v>
      </c>
      <c r="AM105" s="82">
        <v>4367.3334470233021</v>
      </c>
      <c r="AN105" s="81">
        <v>103603.30865083584</v>
      </c>
      <c r="AO105" s="82">
        <v>-1253.4892841735532</v>
      </c>
      <c r="AP105" s="82">
        <v>3530.1900020055809</v>
      </c>
      <c r="AQ105" s="82">
        <v>-7714.52428312333</v>
      </c>
      <c r="AR105" s="82">
        <v>0</v>
      </c>
      <c r="AS105" s="82">
        <v>2930.8449969441954</v>
      </c>
      <c r="AT105" s="81">
        <v>102349.81936666228</v>
      </c>
      <c r="AU105" s="82">
        <v>-367141.50701173133</v>
      </c>
      <c r="AV105" s="82">
        <v>3124.4111057729692</v>
      </c>
      <c r="AW105" s="82">
        <v>123.55694249522696</v>
      </c>
      <c r="AX105" s="82">
        <v>9.9475983006414026E-14</v>
      </c>
      <c r="AY105" s="82">
        <v>7327.7812527566866</v>
      </c>
      <c r="AZ105" s="81">
        <v>112925.56866768717</v>
      </c>
      <c r="BA105" s="82">
        <v>-11032.521811755112</v>
      </c>
      <c r="BB105" s="82">
        <v>1193.4964821417716</v>
      </c>
      <c r="BC105" s="82">
        <v>-12084.143179673412</v>
      </c>
      <c r="BD105" s="82">
        <v>0</v>
      </c>
      <c r="BE105" s="82">
        <v>-141.87511422347052</v>
      </c>
      <c r="BF105" s="81">
        <v>101893.04685593206</v>
      </c>
      <c r="BG105" s="82">
        <v>-4534.7397259918398</v>
      </c>
      <c r="BH105" s="82">
        <v>3116.853954919939</v>
      </c>
      <c r="BI105" s="82">
        <v>-7683.1494247174014</v>
      </c>
      <c r="BJ105" s="82">
        <v>1.7053025658242404E-13</v>
      </c>
      <c r="BK105" s="82">
        <v>31.555743805622114</v>
      </c>
      <c r="BL105" s="81">
        <v>97358.307129940222</v>
      </c>
      <c r="BM105" s="82">
        <v>-11327.611449684979</v>
      </c>
      <c r="BN105" s="82">
        <v>436.62332254486705</v>
      </c>
      <c r="BO105" s="82">
        <v>-3.2219366241388272E-4</v>
      </c>
      <c r="BP105" s="82">
        <v>0</v>
      </c>
      <c r="BQ105" s="82">
        <v>-11764.234450036185</v>
      </c>
      <c r="BR105" s="81">
        <v>86030.695680255245</v>
      </c>
      <c r="BS105" s="82">
        <v>-51223.874565392645</v>
      </c>
      <c r="BT105" s="82">
        <v>-1651.7747215403299</v>
      </c>
      <c r="BU105" s="82">
        <v>3.9562852278616795E-4</v>
      </c>
      <c r="BV105" s="82">
        <v>0</v>
      </c>
      <c r="BW105" s="82">
        <v>-49572.100239480824</v>
      </c>
      <c r="BX105" s="81">
        <v>34806.821114862592</v>
      </c>
      <c r="BY105" s="82">
        <v>54278.360447329636</v>
      </c>
      <c r="BZ105" s="82">
        <v>1098.4204341955224</v>
      </c>
      <c r="CA105" s="82">
        <v>3.9562852278616795E-4</v>
      </c>
      <c r="CB105" s="82">
        <v>0</v>
      </c>
      <c r="CC105" s="82">
        <v>53179.939617505595</v>
      </c>
      <c r="CD105" s="81">
        <v>89085.181562192229</v>
      </c>
      <c r="CE105" s="82">
        <v>-2229.1449804071135</v>
      </c>
      <c r="CF105" s="82">
        <v>8056.6341358929303</v>
      </c>
      <c r="CG105" s="82">
        <v>-3553.7002519465032</v>
      </c>
      <c r="CH105" s="82">
        <v>0</v>
      </c>
      <c r="CI105" s="82">
        <v>-6732.0788643535407</v>
      </c>
      <c r="CJ105" s="81">
        <v>86856.036581785113</v>
      </c>
      <c r="CK105" s="82">
        <v>-574.65984058312779</v>
      </c>
      <c r="CL105" s="82">
        <v>-695.84572148222958</v>
      </c>
      <c r="CM105" s="82">
        <v>-3553.7002519465032</v>
      </c>
      <c r="CN105" s="82">
        <v>0</v>
      </c>
      <c r="CO105" s="82">
        <v>3674.8861328456046</v>
      </c>
      <c r="CP105" s="81">
        <v>86281.376741201995</v>
      </c>
      <c r="CQ105" s="82">
        <v>-3135.2840022113701</v>
      </c>
      <c r="CR105" s="82">
        <v>2619.5959051250761</v>
      </c>
      <c r="CS105" s="82">
        <v>-3553.7002519465032</v>
      </c>
      <c r="CT105" s="82">
        <v>0</v>
      </c>
      <c r="CU105" s="82">
        <v>-2201.179655389943</v>
      </c>
      <c r="CV105" s="81">
        <v>83146.092738990628</v>
      </c>
      <c r="CW105" s="82">
        <v>-6754.9704156063844</v>
      </c>
      <c r="CX105" s="82">
        <v>-24.442223897466192</v>
      </c>
      <c r="CY105" s="82">
        <v>2.0068991188074282E-3</v>
      </c>
      <c r="CZ105" s="82">
        <v>0</v>
      </c>
      <c r="DA105" s="82">
        <v>-6730.5301986080367</v>
      </c>
      <c r="DB105" s="81">
        <v>76391.122323384247</v>
      </c>
      <c r="DC105" s="82">
        <v>6577.9310233020406</v>
      </c>
      <c r="DD105" s="82">
        <v>2212.5523956547954</v>
      </c>
      <c r="DE105" s="82">
        <v>4972.890249226537</v>
      </c>
      <c r="DF105" s="82">
        <v>0</v>
      </c>
      <c r="DG105" s="82">
        <v>-607.51162157929139</v>
      </c>
      <c r="DH105" s="81">
        <v>82969.053346686283</v>
      </c>
      <c r="DI105" s="82">
        <v>-12001.981189514321</v>
      </c>
      <c r="DJ105" s="82">
        <v>-6555.9834551851945</v>
      </c>
      <c r="DK105" s="82">
        <v>-5335.6228893547986</v>
      </c>
      <c r="DL105" s="82">
        <v>0</v>
      </c>
      <c r="DM105" s="82">
        <v>-110.37484497432797</v>
      </c>
      <c r="DN105" s="81">
        <v>70967.072157171977</v>
      </c>
      <c r="DO105" s="82">
        <v>2485.7147951385164</v>
      </c>
      <c r="DP105" s="82">
        <v>2485.7147951385164</v>
      </c>
      <c r="DQ105" s="82">
        <v>0</v>
      </c>
      <c r="DR105" s="82">
        <v>0</v>
      </c>
      <c r="DS105" s="82">
        <v>0</v>
      </c>
      <c r="DT105" s="81">
        <v>73452.786952310489</v>
      </c>
      <c r="DU105" s="82">
        <v>-8858.735613431305</v>
      </c>
      <c r="DV105" s="82">
        <v>14.119</v>
      </c>
      <c r="DW105" s="82">
        <v>-7880.0090624452596</v>
      </c>
      <c r="DX105" s="82">
        <v>-447.21391029516099</v>
      </c>
      <c r="DY105" s="82">
        <v>-545.63164069088361</v>
      </c>
      <c r="DZ105" s="81">
        <v>64594.051338879188</v>
      </c>
    </row>
    <row r="106" spans="1:130" s="76" customFormat="1" ht="12.75" x14ac:dyDescent="0.2">
      <c r="A106" s="120"/>
      <c r="B106" s="60" t="s">
        <v>262</v>
      </c>
      <c r="C106" s="73" t="s">
        <v>137</v>
      </c>
      <c r="D106" s="74">
        <v>210083.64987529346</v>
      </c>
      <c r="E106" s="75">
        <v>-10313.992928540878</v>
      </c>
      <c r="F106" s="75">
        <v>0</v>
      </c>
      <c r="G106" s="75">
        <v>0</v>
      </c>
      <c r="H106" s="75">
        <v>-11239.591639999977</v>
      </c>
      <c r="I106" s="75">
        <v>925.59871145909892</v>
      </c>
      <c r="J106" s="74">
        <v>199769.6569467526</v>
      </c>
      <c r="K106" s="75">
        <v>8091.8242802284358</v>
      </c>
      <c r="L106" s="75">
        <v>8931.2020808930756</v>
      </c>
      <c r="M106" s="75">
        <v>0</v>
      </c>
      <c r="N106" s="75">
        <v>178.81191000000308</v>
      </c>
      <c r="O106" s="75">
        <v>-1018.1897106646439</v>
      </c>
      <c r="P106" s="74">
        <v>207861.48122698104</v>
      </c>
      <c r="Q106" s="75">
        <v>12715.436854064197</v>
      </c>
      <c r="R106" s="75">
        <v>12933.623066737899</v>
      </c>
      <c r="S106" s="75">
        <v>0</v>
      </c>
      <c r="T106" s="75">
        <v>257.4718199999985</v>
      </c>
      <c r="U106" s="75">
        <v>-475.65803267372735</v>
      </c>
      <c r="V106" s="74">
        <v>220576.91808104521</v>
      </c>
      <c r="W106" s="75">
        <v>22174.711983591536</v>
      </c>
      <c r="X106" s="75">
        <v>24608.668923662481</v>
      </c>
      <c r="Y106" s="75">
        <v>0</v>
      </c>
      <c r="Z106" s="75">
        <v>-80.897240000000025</v>
      </c>
      <c r="AA106" s="75">
        <v>-2353.0597000709108</v>
      </c>
      <c r="AB106" s="74">
        <v>242751.63006463676</v>
      </c>
      <c r="AC106" s="75">
        <v>572925.29816243635</v>
      </c>
      <c r="AD106" s="75">
        <v>579134.2807214756</v>
      </c>
      <c r="AE106" s="75">
        <v>0</v>
      </c>
      <c r="AF106" s="75">
        <v>216.8333499999969</v>
      </c>
      <c r="AG106" s="75">
        <v>-6425.8159090392683</v>
      </c>
      <c r="AH106" s="74">
        <v>815676.92822707316</v>
      </c>
      <c r="AI106" s="75">
        <v>12577.964390222509</v>
      </c>
      <c r="AJ106" s="75">
        <v>11823.940612158967</v>
      </c>
      <c r="AK106" s="75">
        <v>0</v>
      </c>
      <c r="AL106" s="75">
        <v>-1.2335400000376353</v>
      </c>
      <c r="AM106" s="75">
        <v>755.25731806357794</v>
      </c>
      <c r="AN106" s="74">
        <v>828254.89261729561</v>
      </c>
      <c r="AO106" s="75">
        <v>273683.25495263957</v>
      </c>
      <c r="AP106" s="75">
        <v>278543.65974545002</v>
      </c>
      <c r="AQ106" s="75">
        <v>0</v>
      </c>
      <c r="AR106" s="75">
        <v>-4539.4686799999499</v>
      </c>
      <c r="AS106" s="75">
        <v>-320.93611281049857</v>
      </c>
      <c r="AT106" s="74">
        <v>1101938.1475699351</v>
      </c>
      <c r="AU106" s="75">
        <v>1474528.2380881677</v>
      </c>
      <c r="AV106" s="75">
        <v>1474551.53142387</v>
      </c>
      <c r="AW106" s="75">
        <v>0</v>
      </c>
      <c r="AX106" s="75">
        <v>-618.31256276513341</v>
      </c>
      <c r="AY106" s="75">
        <v>595.01922706291498</v>
      </c>
      <c r="AZ106" s="74">
        <v>2576466.3856581026</v>
      </c>
      <c r="BA106" s="75">
        <v>4921.168123435481</v>
      </c>
      <c r="BB106" s="75">
        <v>6225.3059334728814</v>
      </c>
      <c r="BC106" s="75">
        <v>0</v>
      </c>
      <c r="BD106" s="75">
        <v>-0.69805000002725315</v>
      </c>
      <c r="BE106" s="75">
        <v>-1303.4397600373729</v>
      </c>
      <c r="BF106" s="74">
        <v>2581387.5537815383</v>
      </c>
      <c r="BG106" s="75">
        <v>-13534.163241365042</v>
      </c>
      <c r="BH106" s="75">
        <v>-21128.892260000001</v>
      </c>
      <c r="BI106" s="75">
        <v>0</v>
      </c>
      <c r="BJ106" s="75">
        <v>3538.5676700000454</v>
      </c>
      <c r="BK106" s="75">
        <v>4056.1613486349111</v>
      </c>
      <c r="BL106" s="74">
        <v>2567853.3905401733</v>
      </c>
      <c r="BM106" s="75">
        <v>-5604.2155638957383</v>
      </c>
      <c r="BN106" s="75">
        <v>-5589.4998573794355</v>
      </c>
      <c r="BO106" s="75">
        <v>0</v>
      </c>
      <c r="BP106" s="75">
        <v>0</v>
      </c>
      <c r="BQ106" s="75">
        <v>-14.715706516302699</v>
      </c>
      <c r="BR106" s="74">
        <v>2562249.1749762776</v>
      </c>
      <c r="BS106" s="75">
        <v>-126813.23973491315</v>
      </c>
      <c r="BT106" s="75">
        <v>-126809.41761346771</v>
      </c>
      <c r="BU106" s="75">
        <v>0</v>
      </c>
      <c r="BV106" s="75">
        <v>0</v>
      </c>
      <c r="BW106" s="75">
        <v>-3.8224114453827918</v>
      </c>
      <c r="BX106" s="74">
        <v>2435435.9352413644</v>
      </c>
      <c r="BY106" s="75">
        <v>347719.21127146995</v>
      </c>
      <c r="BZ106" s="75">
        <v>350455.78522272198</v>
      </c>
      <c r="CA106" s="75">
        <v>0</v>
      </c>
      <c r="CB106" s="75">
        <v>-2732.9641548693521</v>
      </c>
      <c r="CC106" s="75">
        <v>-3.6097963826413406</v>
      </c>
      <c r="CD106" s="74">
        <v>2783155.1465128344</v>
      </c>
      <c r="CE106" s="75">
        <v>6124.0133124984677</v>
      </c>
      <c r="CF106" s="75">
        <v>6124.0133124984677</v>
      </c>
      <c r="CG106" s="75">
        <v>0</v>
      </c>
      <c r="CH106" s="75">
        <v>0</v>
      </c>
      <c r="CI106" s="75">
        <v>0</v>
      </c>
      <c r="CJ106" s="74">
        <v>2789279.1598253329</v>
      </c>
      <c r="CK106" s="75">
        <v>32145.422003415413</v>
      </c>
      <c r="CL106" s="75">
        <v>-6339.1221407767916</v>
      </c>
      <c r="CM106" s="75">
        <v>0</v>
      </c>
      <c r="CN106" s="75">
        <v>60569.640546079027</v>
      </c>
      <c r="CO106" s="75">
        <v>-22085.096401886716</v>
      </c>
      <c r="CP106" s="74">
        <v>2821424.5818287483</v>
      </c>
      <c r="CQ106" s="75">
        <v>-2180.9680215397493</v>
      </c>
      <c r="CR106" s="75">
        <v>-87322.777855778797</v>
      </c>
      <c r="CS106" s="75">
        <v>0</v>
      </c>
      <c r="CT106" s="75">
        <v>108935.1575038493</v>
      </c>
      <c r="CU106" s="75">
        <v>-23793.347669610263</v>
      </c>
      <c r="CV106" s="74">
        <v>2819243.6138072084</v>
      </c>
      <c r="CW106" s="75">
        <v>-728.99970185420318</v>
      </c>
      <c r="CX106" s="75">
        <v>-786.17739745420317</v>
      </c>
      <c r="CY106" s="75">
        <v>0</v>
      </c>
      <c r="CZ106" s="75">
        <v>57.1776956</v>
      </c>
      <c r="DA106" s="75">
        <v>0</v>
      </c>
      <c r="DB106" s="74">
        <v>2818514.6141053545</v>
      </c>
      <c r="DC106" s="75">
        <v>668008.02928128827</v>
      </c>
      <c r="DD106" s="75">
        <v>652674.49875191227</v>
      </c>
      <c r="DE106" s="75">
        <v>0</v>
      </c>
      <c r="DF106" s="75">
        <v>20672.460127933009</v>
      </c>
      <c r="DG106" s="75">
        <v>-5338.9295985569133</v>
      </c>
      <c r="DH106" s="74">
        <v>3486522.6433866429</v>
      </c>
      <c r="DI106" s="75">
        <v>-534789.77605054225</v>
      </c>
      <c r="DJ106" s="75">
        <v>-310791.80259602173</v>
      </c>
      <c r="DK106" s="75">
        <v>-148421.71336304286</v>
      </c>
      <c r="DL106" s="75">
        <v>-80436.87881137061</v>
      </c>
      <c r="DM106" s="75">
        <v>4860.6187198929474</v>
      </c>
      <c r="DN106" s="74">
        <v>2951732.8673361004</v>
      </c>
      <c r="DO106" s="75">
        <v>-80636.967973022227</v>
      </c>
      <c r="DP106" s="75">
        <v>-34397.227915966192</v>
      </c>
      <c r="DQ106" s="75">
        <v>-67504.180536773696</v>
      </c>
      <c r="DR106" s="75">
        <v>27.939199999998898</v>
      </c>
      <c r="DS106" s="75">
        <v>21236.501279717653</v>
      </c>
      <c r="DT106" s="74">
        <v>2871082.7275412898</v>
      </c>
      <c r="DU106" s="75">
        <v>22462.420095878224</v>
      </c>
      <c r="DV106" s="75">
        <v>-10631.63947029516</v>
      </c>
      <c r="DW106" s="75">
        <v>-5406.4859159072948</v>
      </c>
      <c r="DX106" s="75">
        <v>5241.5555599999998</v>
      </c>
      <c r="DY106" s="75">
        <v>33258.989922080684</v>
      </c>
      <c r="DZ106" s="74">
        <v>2899197.573371287</v>
      </c>
    </row>
    <row r="107" spans="1:130" s="69" customFormat="1" ht="12.75" x14ac:dyDescent="0.2">
      <c r="A107" s="120"/>
      <c r="B107" s="58" t="s">
        <v>204</v>
      </c>
      <c r="C107" s="80" t="s">
        <v>138</v>
      </c>
      <c r="D107" s="81">
        <v>210083.64987529346</v>
      </c>
      <c r="E107" s="82">
        <v>-10313.992928540878</v>
      </c>
      <c r="F107" s="82">
        <v>0</v>
      </c>
      <c r="G107" s="82">
        <v>0</v>
      </c>
      <c r="H107" s="82">
        <v>-11239.591639999977</v>
      </c>
      <c r="I107" s="82">
        <v>925.59871145909892</v>
      </c>
      <c r="J107" s="81">
        <v>199769.6569467526</v>
      </c>
      <c r="K107" s="82">
        <v>8091.8242802284358</v>
      </c>
      <c r="L107" s="82">
        <v>8931.2020808930756</v>
      </c>
      <c r="M107" s="82">
        <v>0</v>
      </c>
      <c r="N107" s="82">
        <v>178.81191000000308</v>
      </c>
      <c r="O107" s="82">
        <v>-1018.1897106646439</v>
      </c>
      <c r="P107" s="81">
        <v>207861.48122698104</v>
      </c>
      <c r="Q107" s="82">
        <v>12715.436854064197</v>
      </c>
      <c r="R107" s="82">
        <v>12933.623066737899</v>
      </c>
      <c r="S107" s="82">
        <v>0</v>
      </c>
      <c r="T107" s="82">
        <v>257.4718199999985</v>
      </c>
      <c r="U107" s="82">
        <v>-475.65803267372735</v>
      </c>
      <c r="V107" s="81">
        <v>220576.91808104521</v>
      </c>
      <c r="W107" s="82">
        <v>22174.711983591536</v>
      </c>
      <c r="X107" s="82">
        <v>24608.668923662481</v>
      </c>
      <c r="Y107" s="82">
        <v>0</v>
      </c>
      <c r="Z107" s="82">
        <v>-80.897240000000025</v>
      </c>
      <c r="AA107" s="82">
        <v>-2353.0597000709108</v>
      </c>
      <c r="AB107" s="81">
        <v>242751.63006463676</v>
      </c>
      <c r="AC107" s="82">
        <v>572925.29816243635</v>
      </c>
      <c r="AD107" s="82">
        <v>579134.2807214756</v>
      </c>
      <c r="AE107" s="82">
        <v>0</v>
      </c>
      <c r="AF107" s="82">
        <v>216.8333499999969</v>
      </c>
      <c r="AG107" s="82">
        <v>-6425.8159090392683</v>
      </c>
      <c r="AH107" s="81">
        <v>815676.92822707316</v>
      </c>
      <c r="AI107" s="82">
        <v>12577.964390222509</v>
      </c>
      <c r="AJ107" s="82">
        <v>11823.940612158967</v>
      </c>
      <c r="AK107" s="82">
        <v>0</v>
      </c>
      <c r="AL107" s="82">
        <v>-1.2335400000376353</v>
      </c>
      <c r="AM107" s="82">
        <v>755.25731806357794</v>
      </c>
      <c r="AN107" s="81">
        <v>828254.89261729561</v>
      </c>
      <c r="AO107" s="82">
        <v>273683.25495263957</v>
      </c>
      <c r="AP107" s="82">
        <v>278543.65974545002</v>
      </c>
      <c r="AQ107" s="82">
        <v>0</v>
      </c>
      <c r="AR107" s="82">
        <v>-4539.4686799999499</v>
      </c>
      <c r="AS107" s="82">
        <v>-320.93611281049857</v>
      </c>
      <c r="AT107" s="81">
        <v>1101938.1475699351</v>
      </c>
      <c r="AU107" s="82">
        <v>1474528.2380881677</v>
      </c>
      <c r="AV107" s="82">
        <v>1474551.53142387</v>
      </c>
      <c r="AW107" s="82">
        <v>0</v>
      </c>
      <c r="AX107" s="82">
        <v>-618.31256276513341</v>
      </c>
      <c r="AY107" s="82">
        <v>595.01922706291498</v>
      </c>
      <c r="AZ107" s="81">
        <v>2576466.3856581026</v>
      </c>
      <c r="BA107" s="82">
        <v>4921.168123435481</v>
      </c>
      <c r="BB107" s="82">
        <v>6225.3059334728814</v>
      </c>
      <c r="BC107" s="82">
        <v>0</v>
      </c>
      <c r="BD107" s="82">
        <v>-0.69805000002725315</v>
      </c>
      <c r="BE107" s="82">
        <v>-1303.4397600373729</v>
      </c>
      <c r="BF107" s="81">
        <v>2581387.5537815383</v>
      </c>
      <c r="BG107" s="82">
        <v>-13534.163241365042</v>
      </c>
      <c r="BH107" s="82">
        <v>-21128.892260000001</v>
      </c>
      <c r="BI107" s="82">
        <v>0</v>
      </c>
      <c r="BJ107" s="82">
        <v>3538.5676700000454</v>
      </c>
      <c r="BK107" s="82">
        <v>4056.1613486349111</v>
      </c>
      <c r="BL107" s="81">
        <v>2567853.3905401733</v>
      </c>
      <c r="BM107" s="82">
        <v>-5604.2155638957383</v>
      </c>
      <c r="BN107" s="82">
        <v>-5589.4998573794355</v>
      </c>
      <c r="BO107" s="82">
        <v>0</v>
      </c>
      <c r="BP107" s="82">
        <v>0</v>
      </c>
      <c r="BQ107" s="82">
        <v>-14.715706516302699</v>
      </c>
      <c r="BR107" s="81">
        <v>2562249.1749762776</v>
      </c>
      <c r="BS107" s="82">
        <v>-126813.23973491315</v>
      </c>
      <c r="BT107" s="82">
        <v>-126809.41761346771</v>
      </c>
      <c r="BU107" s="82">
        <v>0</v>
      </c>
      <c r="BV107" s="82">
        <v>0</v>
      </c>
      <c r="BW107" s="82">
        <v>-3.8224114453827918</v>
      </c>
      <c r="BX107" s="81">
        <v>2435435.9352413644</v>
      </c>
      <c r="BY107" s="82">
        <v>347719.21127146995</v>
      </c>
      <c r="BZ107" s="82">
        <v>350455.78522272198</v>
      </c>
      <c r="CA107" s="82">
        <v>0</v>
      </c>
      <c r="CB107" s="82">
        <v>-2732.9641548693521</v>
      </c>
      <c r="CC107" s="82">
        <v>-3.6097963826413406</v>
      </c>
      <c r="CD107" s="81">
        <v>2783155.1465128344</v>
      </c>
      <c r="CE107" s="82">
        <v>6124.0133124984677</v>
      </c>
      <c r="CF107" s="82">
        <v>6124.0133124984677</v>
      </c>
      <c r="CG107" s="82">
        <v>0</v>
      </c>
      <c r="CH107" s="82">
        <v>0</v>
      </c>
      <c r="CI107" s="82">
        <v>0</v>
      </c>
      <c r="CJ107" s="81">
        <v>2789279.1598253329</v>
      </c>
      <c r="CK107" s="82">
        <v>32145.422003415413</v>
      </c>
      <c r="CL107" s="82">
        <v>-6339.1221407767916</v>
      </c>
      <c r="CM107" s="82">
        <v>0</v>
      </c>
      <c r="CN107" s="82">
        <v>60569.640546079027</v>
      </c>
      <c r="CO107" s="82">
        <v>-22085.096401886716</v>
      </c>
      <c r="CP107" s="81">
        <v>2821424.5818287483</v>
      </c>
      <c r="CQ107" s="82">
        <v>-2180.9680215397493</v>
      </c>
      <c r="CR107" s="82">
        <v>-87322.777855778797</v>
      </c>
      <c r="CS107" s="82">
        <v>0</v>
      </c>
      <c r="CT107" s="82">
        <v>108935.1575038493</v>
      </c>
      <c r="CU107" s="82">
        <v>-23793.347669610263</v>
      </c>
      <c r="CV107" s="81">
        <v>2819243.6138072084</v>
      </c>
      <c r="CW107" s="82">
        <v>-728.99970185420318</v>
      </c>
      <c r="CX107" s="82">
        <v>-728.99970185420318</v>
      </c>
      <c r="CY107" s="82">
        <v>0</v>
      </c>
      <c r="CZ107" s="82">
        <v>0</v>
      </c>
      <c r="DA107" s="82">
        <v>0</v>
      </c>
      <c r="DB107" s="81">
        <v>2818514.6141053545</v>
      </c>
      <c r="DC107" s="82">
        <v>666025.71806128824</v>
      </c>
      <c r="DD107" s="82">
        <v>650692.18753191223</v>
      </c>
      <c r="DE107" s="82">
        <v>0</v>
      </c>
      <c r="DF107" s="82">
        <v>20672.460127933009</v>
      </c>
      <c r="DG107" s="82">
        <v>-5338.9295985569133</v>
      </c>
      <c r="DH107" s="81">
        <v>3484540.3321666429</v>
      </c>
      <c r="DI107" s="82">
        <v>-534789.77605054225</v>
      </c>
      <c r="DJ107" s="82">
        <v>-310791.80259602173</v>
      </c>
      <c r="DK107" s="82">
        <v>-148421.71336304286</v>
      </c>
      <c r="DL107" s="82">
        <v>-80436.87881137061</v>
      </c>
      <c r="DM107" s="82">
        <v>4860.6187198929474</v>
      </c>
      <c r="DN107" s="81">
        <v>2949750.5561161004</v>
      </c>
      <c r="DO107" s="82">
        <v>-80636.967973022227</v>
      </c>
      <c r="DP107" s="82">
        <v>-34397.227915966192</v>
      </c>
      <c r="DQ107" s="82">
        <v>-67504.180536773696</v>
      </c>
      <c r="DR107" s="82">
        <v>27.939199999998898</v>
      </c>
      <c r="DS107" s="82">
        <v>21236.501279717653</v>
      </c>
      <c r="DT107" s="81">
        <v>2869100.4163212897</v>
      </c>
      <c r="DU107" s="82">
        <v>22462.420095878224</v>
      </c>
      <c r="DV107" s="82">
        <v>-10631.63947029516</v>
      </c>
      <c r="DW107" s="82">
        <v>-5406.4859159072948</v>
      </c>
      <c r="DX107" s="82">
        <v>5241.5555599999998</v>
      </c>
      <c r="DY107" s="82">
        <v>33258.989922080684</v>
      </c>
      <c r="DZ107" s="81">
        <v>2897215.2621512869</v>
      </c>
    </row>
    <row r="108" spans="1:130" s="69" customFormat="1" ht="12.75" x14ac:dyDescent="0.2">
      <c r="A108" s="120"/>
      <c r="B108" s="59" t="s">
        <v>263</v>
      </c>
      <c r="C108" s="80" t="s">
        <v>139</v>
      </c>
      <c r="D108" s="81">
        <v>0</v>
      </c>
      <c r="E108" s="82">
        <v>0</v>
      </c>
      <c r="F108" s="82">
        <v>0</v>
      </c>
      <c r="G108" s="82">
        <v>0</v>
      </c>
      <c r="H108" s="82">
        <v>0</v>
      </c>
      <c r="I108" s="82">
        <v>0</v>
      </c>
      <c r="J108" s="81">
        <v>0</v>
      </c>
      <c r="K108" s="82">
        <v>0</v>
      </c>
      <c r="L108" s="82">
        <v>0</v>
      </c>
      <c r="M108" s="82">
        <v>0</v>
      </c>
      <c r="N108" s="82">
        <v>0</v>
      </c>
      <c r="O108" s="82">
        <v>0</v>
      </c>
      <c r="P108" s="81">
        <v>0</v>
      </c>
      <c r="Q108" s="82">
        <v>0</v>
      </c>
      <c r="R108" s="82">
        <v>0</v>
      </c>
      <c r="S108" s="82">
        <v>0</v>
      </c>
      <c r="T108" s="82">
        <v>0</v>
      </c>
      <c r="U108" s="82">
        <v>0</v>
      </c>
      <c r="V108" s="81">
        <v>0</v>
      </c>
      <c r="W108" s="82">
        <v>0</v>
      </c>
      <c r="X108" s="82">
        <v>0</v>
      </c>
      <c r="Y108" s="82">
        <v>0</v>
      </c>
      <c r="Z108" s="82">
        <v>0</v>
      </c>
      <c r="AA108" s="82">
        <v>0</v>
      </c>
      <c r="AB108" s="81">
        <v>0</v>
      </c>
      <c r="AC108" s="82">
        <v>0</v>
      </c>
      <c r="AD108" s="82">
        <v>0</v>
      </c>
      <c r="AE108" s="82">
        <v>0</v>
      </c>
      <c r="AF108" s="82">
        <v>0</v>
      </c>
      <c r="AG108" s="82">
        <v>0</v>
      </c>
      <c r="AH108" s="81">
        <v>0</v>
      </c>
      <c r="AI108" s="82">
        <v>0</v>
      </c>
      <c r="AJ108" s="82">
        <v>0</v>
      </c>
      <c r="AK108" s="82">
        <v>0</v>
      </c>
      <c r="AL108" s="82">
        <v>0</v>
      </c>
      <c r="AM108" s="82">
        <v>0</v>
      </c>
      <c r="AN108" s="81">
        <v>0</v>
      </c>
      <c r="AO108" s="82">
        <v>0</v>
      </c>
      <c r="AP108" s="82">
        <v>0</v>
      </c>
      <c r="AQ108" s="82">
        <v>0</v>
      </c>
      <c r="AR108" s="82">
        <v>0</v>
      </c>
      <c r="AS108" s="82">
        <v>0</v>
      </c>
      <c r="AT108" s="81">
        <v>0</v>
      </c>
      <c r="AU108" s="82">
        <v>0</v>
      </c>
      <c r="AV108" s="82">
        <v>0</v>
      </c>
      <c r="AW108" s="82">
        <v>0</v>
      </c>
      <c r="AX108" s="82">
        <v>0</v>
      </c>
      <c r="AY108" s="82">
        <v>0</v>
      </c>
      <c r="AZ108" s="81">
        <v>0</v>
      </c>
      <c r="BA108" s="82">
        <v>0</v>
      </c>
      <c r="BB108" s="82">
        <v>0</v>
      </c>
      <c r="BC108" s="82">
        <v>0</v>
      </c>
      <c r="BD108" s="82">
        <v>0</v>
      </c>
      <c r="BE108" s="82">
        <v>0</v>
      </c>
      <c r="BF108" s="81">
        <v>0</v>
      </c>
      <c r="BG108" s="82">
        <v>0</v>
      </c>
      <c r="BH108" s="82">
        <v>0</v>
      </c>
      <c r="BI108" s="82">
        <v>0</v>
      </c>
      <c r="BJ108" s="82">
        <v>0</v>
      </c>
      <c r="BK108" s="82">
        <v>0</v>
      </c>
      <c r="BL108" s="81">
        <v>0</v>
      </c>
      <c r="BM108" s="82">
        <v>0</v>
      </c>
      <c r="BN108" s="82">
        <v>0</v>
      </c>
      <c r="BO108" s="82">
        <v>0</v>
      </c>
      <c r="BP108" s="82">
        <v>0</v>
      </c>
      <c r="BQ108" s="82">
        <v>0</v>
      </c>
      <c r="BR108" s="81">
        <v>0</v>
      </c>
      <c r="BS108" s="82">
        <v>0</v>
      </c>
      <c r="BT108" s="82">
        <v>0</v>
      </c>
      <c r="BU108" s="82">
        <v>0</v>
      </c>
      <c r="BV108" s="82">
        <v>0</v>
      </c>
      <c r="BW108" s="82">
        <v>0</v>
      </c>
      <c r="BX108" s="81">
        <v>0</v>
      </c>
      <c r="BY108" s="82">
        <v>0</v>
      </c>
      <c r="BZ108" s="82">
        <v>0</v>
      </c>
      <c r="CA108" s="82">
        <v>0</v>
      </c>
      <c r="CB108" s="82">
        <v>0</v>
      </c>
      <c r="CC108" s="82">
        <v>0</v>
      </c>
      <c r="CD108" s="81">
        <v>0</v>
      </c>
      <c r="CE108" s="82">
        <v>0</v>
      </c>
      <c r="CF108" s="82">
        <v>0</v>
      </c>
      <c r="CG108" s="82">
        <v>0</v>
      </c>
      <c r="CH108" s="82">
        <v>0</v>
      </c>
      <c r="CI108" s="82">
        <v>0</v>
      </c>
      <c r="CJ108" s="81">
        <v>0</v>
      </c>
      <c r="CK108" s="82">
        <v>0</v>
      </c>
      <c r="CL108" s="82">
        <v>0</v>
      </c>
      <c r="CM108" s="82">
        <v>0</v>
      </c>
      <c r="CN108" s="82">
        <v>0</v>
      </c>
      <c r="CO108" s="82">
        <v>0</v>
      </c>
      <c r="CP108" s="81">
        <v>0</v>
      </c>
      <c r="CQ108" s="82">
        <v>0</v>
      </c>
      <c r="CR108" s="82">
        <v>0</v>
      </c>
      <c r="CS108" s="82">
        <v>0</v>
      </c>
      <c r="CT108" s="82">
        <v>0</v>
      </c>
      <c r="CU108" s="82">
        <v>0</v>
      </c>
      <c r="CV108" s="81">
        <v>0</v>
      </c>
      <c r="CW108" s="82">
        <v>0</v>
      </c>
      <c r="CX108" s="82">
        <v>0</v>
      </c>
      <c r="CY108" s="82">
        <v>0</v>
      </c>
      <c r="CZ108" s="82">
        <v>0</v>
      </c>
      <c r="DA108" s="82">
        <v>0</v>
      </c>
      <c r="DB108" s="81">
        <v>0</v>
      </c>
      <c r="DC108" s="82">
        <v>0</v>
      </c>
      <c r="DD108" s="82">
        <v>0</v>
      </c>
      <c r="DE108" s="82">
        <v>0</v>
      </c>
      <c r="DF108" s="82">
        <v>0</v>
      </c>
      <c r="DG108" s="82">
        <v>0</v>
      </c>
      <c r="DH108" s="81">
        <v>0</v>
      </c>
      <c r="DI108" s="82">
        <v>0</v>
      </c>
      <c r="DJ108" s="82">
        <v>0</v>
      </c>
      <c r="DK108" s="82">
        <v>0</v>
      </c>
      <c r="DL108" s="82">
        <v>0</v>
      </c>
      <c r="DM108" s="82">
        <v>0</v>
      </c>
      <c r="DN108" s="81">
        <v>0</v>
      </c>
      <c r="DO108" s="82">
        <v>0</v>
      </c>
      <c r="DP108" s="82">
        <v>0</v>
      </c>
      <c r="DQ108" s="82">
        <v>0</v>
      </c>
      <c r="DR108" s="82">
        <v>0</v>
      </c>
      <c r="DS108" s="82">
        <v>0</v>
      </c>
      <c r="DT108" s="81">
        <v>0</v>
      </c>
      <c r="DU108" s="82">
        <v>0</v>
      </c>
      <c r="DV108" s="82">
        <v>0</v>
      </c>
      <c r="DW108" s="82">
        <v>0</v>
      </c>
      <c r="DX108" s="82">
        <v>0</v>
      </c>
      <c r="DY108" s="82">
        <v>0</v>
      </c>
      <c r="DZ108" s="81">
        <v>0</v>
      </c>
    </row>
    <row r="109" spans="1:130" s="69" customFormat="1" ht="12.75" x14ac:dyDescent="0.2">
      <c r="A109" s="120"/>
      <c r="B109" s="59" t="s">
        <v>264</v>
      </c>
      <c r="C109" s="80" t="s">
        <v>140</v>
      </c>
      <c r="D109" s="81">
        <v>19005.626875293481</v>
      </c>
      <c r="E109" s="82">
        <v>925.59871145909892</v>
      </c>
      <c r="F109" s="82">
        <v>0</v>
      </c>
      <c r="G109" s="82">
        <v>0</v>
      </c>
      <c r="H109" s="82">
        <v>0</v>
      </c>
      <c r="I109" s="82">
        <v>925.59871145909892</v>
      </c>
      <c r="J109" s="81">
        <v>19931.225586752582</v>
      </c>
      <c r="K109" s="82">
        <v>4904.2284902284327</v>
      </c>
      <c r="L109" s="82">
        <v>5922.4182008930766</v>
      </c>
      <c r="M109" s="82">
        <v>0</v>
      </c>
      <c r="N109" s="82">
        <v>0</v>
      </c>
      <c r="O109" s="82">
        <v>-1018.1897106646439</v>
      </c>
      <c r="P109" s="81">
        <v>24835.454076981019</v>
      </c>
      <c r="Q109" s="82">
        <v>3243.3698106543497</v>
      </c>
      <c r="R109" s="82">
        <v>3715.4606127512307</v>
      </c>
      <c r="S109" s="82">
        <v>0</v>
      </c>
      <c r="T109" s="82">
        <v>0</v>
      </c>
      <c r="U109" s="82">
        <v>-472.09080209688017</v>
      </c>
      <c r="V109" s="81">
        <v>28078.823887635364</v>
      </c>
      <c r="W109" s="82">
        <v>18027.910638008878</v>
      </c>
      <c r="X109" s="82">
        <v>20348.169506645812</v>
      </c>
      <c r="Y109" s="82">
        <v>0</v>
      </c>
      <c r="Z109" s="82">
        <v>0</v>
      </c>
      <c r="AA109" s="82">
        <v>-2320.2588686369322</v>
      </c>
      <c r="AB109" s="81">
        <v>46106.734525644242</v>
      </c>
      <c r="AC109" s="82">
        <v>572547.74824657291</v>
      </c>
      <c r="AD109" s="82">
        <v>579000.1</v>
      </c>
      <c r="AE109" s="82">
        <v>0</v>
      </c>
      <c r="AF109" s="82">
        <v>0</v>
      </c>
      <c r="AG109" s="82">
        <v>-6452.3517534270759</v>
      </c>
      <c r="AH109" s="81">
        <v>618654.48277221713</v>
      </c>
      <c r="AI109" s="82">
        <v>767.63564265959144</v>
      </c>
      <c r="AJ109" s="82">
        <v>0</v>
      </c>
      <c r="AK109" s="82">
        <v>0</v>
      </c>
      <c r="AL109" s="82">
        <v>0</v>
      </c>
      <c r="AM109" s="82">
        <v>767.63564265959144</v>
      </c>
      <c r="AN109" s="81">
        <v>619422.11841487675</v>
      </c>
      <c r="AO109" s="82">
        <v>-19064.276367360482</v>
      </c>
      <c r="AP109" s="82">
        <v>-18743.340254549978</v>
      </c>
      <c r="AQ109" s="82">
        <v>0</v>
      </c>
      <c r="AR109" s="82">
        <v>0</v>
      </c>
      <c r="AS109" s="82">
        <v>-320.93611281049857</v>
      </c>
      <c r="AT109" s="81">
        <v>600357.84204751626</v>
      </c>
      <c r="AU109" s="82">
        <v>1479666.7969870358</v>
      </c>
      <c r="AV109" s="82">
        <v>1479047.4822211049</v>
      </c>
      <c r="AW109" s="82">
        <v>0</v>
      </c>
      <c r="AX109" s="82">
        <v>0</v>
      </c>
      <c r="AY109" s="82">
        <v>619.31476593104924</v>
      </c>
      <c r="AZ109" s="81">
        <v>2080024.639034552</v>
      </c>
      <c r="BA109" s="82">
        <v>-0.31831301374123955</v>
      </c>
      <c r="BB109" s="82">
        <v>0</v>
      </c>
      <c r="BC109" s="82">
        <v>0</v>
      </c>
      <c r="BD109" s="82">
        <v>0</v>
      </c>
      <c r="BE109" s="82">
        <v>-0.31831301374123955</v>
      </c>
      <c r="BF109" s="81">
        <v>2080024.3207215383</v>
      </c>
      <c r="BG109" s="82">
        <v>-0.60290136508897385</v>
      </c>
      <c r="BH109" s="82">
        <v>-4056.7642500000002</v>
      </c>
      <c r="BI109" s="82">
        <v>0</v>
      </c>
      <c r="BJ109" s="82">
        <v>0</v>
      </c>
      <c r="BK109" s="82">
        <v>4056.1613486349111</v>
      </c>
      <c r="BL109" s="81">
        <v>2080023.7178201731</v>
      </c>
      <c r="BM109" s="82">
        <v>-2.4893338957383984</v>
      </c>
      <c r="BN109" s="82">
        <v>12.2263726205643</v>
      </c>
      <c r="BO109" s="82">
        <v>0</v>
      </c>
      <c r="BP109" s="82">
        <v>0</v>
      </c>
      <c r="BQ109" s="82">
        <v>-14.715706516302699</v>
      </c>
      <c r="BR109" s="81">
        <v>2080021.2284862776</v>
      </c>
      <c r="BS109" s="82">
        <v>-2.074444913115332</v>
      </c>
      <c r="BT109" s="82">
        <v>1.74796653226746</v>
      </c>
      <c r="BU109" s="82">
        <v>0</v>
      </c>
      <c r="BV109" s="82">
        <v>0</v>
      </c>
      <c r="BW109" s="82">
        <v>-3.8224114453827918</v>
      </c>
      <c r="BX109" s="81">
        <v>2080019.1540413643</v>
      </c>
      <c r="BY109" s="82">
        <v>236697.80073771038</v>
      </c>
      <c r="BZ109" s="82">
        <v>236701.41053409301</v>
      </c>
      <c r="CA109" s="82">
        <v>0</v>
      </c>
      <c r="CB109" s="82">
        <v>0</v>
      </c>
      <c r="CC109" s="82">
        <v>-3.6097963826413406</v>
      </c>
      <c r="CD109" s="81">
        <v>2316716.954779075</v>
      </c>
      <c r="CE109" s="82">
        <v>0</v>
      </c>
      <c r="CF109" s="82">
        <v>0</v>
      </c>
      <c r="CG109" s="82">
        <v>0</v>
      </c>
      <c r="CH109" s="82">
        <v>0</v>
      </c>
      <c r="CI109" s="82">
        <v>0</v>
      </c>
      <c r="CJ109" s="81">
        <v>2316716.954779075</v>
      </c>
      <c r="CK109" s="82">
        <v>-816701.90787292516</v>
      </c>
      <c r="CL109" s="82">
        <v>-1516.76812</v>
      </c>
      <c r="CM109" s="82">
        <v>0</v>
      </c>
      <c r="CN109" s="82">
        <v>-815184.64241409302</v>
      </c>
      <c r="CO109" s="82">
        <v>-0.49733883211425134</v>
      </c>
      <c r="CP109" s="81">
        <v>1500015.0469061497</v>
      </c>
      <c r="CQ109" s="82">
        <v>0</v>
      </c>
      <c r="CR109" s="82">
        <v>-100000</v>
      </c>
      <c r="CS109" s="82">
        <v>0</v>
      </c>
      <c r="CT109" s="82">
        <v>100000</v>
      </c>
      <c r="CU109" s="82">
        <v>0</v>
      </c>
      <c r="CV109" s="81">
        <v>1500015.0469061497</v>
      </c>
      <c r="CW109" s="82">
        <v>0</v>
      </c>
      <c r="CX109" s="82">
        <v>0</v>
      </c>
      <c r="CY109" s="82">
        <v>0</v>
      </c>
      <c r="CZ109" s="82">
        <v>0</v>
      </c>
      <c r="DA109" s="82">
        <v>0</v>
      </c>
      <c r="DB109" s="81">
        <v>1500015.0469061497</v>
      </c>
      <c r="DC109" s="82">
        <v>184516.93517837432</v>
      </c>
      <c r="DD109" s="82">
        <v>165230.57062385924</v>
      </c>
      <c r="DE109" s="82">
        <v>0</v>
      </c>
      <c r="DF109" s="82">
        <v>19220.546880059308</v>
      </c>
      <c r="DG109" s="82">
        <v>65.817674455785891</v>
      </c>
      <c r="DH109" s="81">
        <v>1684531.9820845241</v>
      </c>
      <c r="DI109" s="82">
        <v>-224491.95395297193</v>
      </c>
      <c r="DJ109" s="82">
        <v>-3861.8025960217601</v>
      </c>
      <c r="DK109" s="82">
        <v>-112604.99999999987</v>
      </c>
      <c r="DL109" s="82">
        <v>-107800.0000000001</v>
      </c>
      <c r="DM109" s="82">
        <v>-225.151356950202</v>
      </c>
      <c r="DN109" s="81">
        <v>1460040.0281315523</v>
      </c>
      <c r="DO109" s="82">
        <v>-42255.396639077182</v>
      </c>
      <c r="DP109" s="82">
        <v>-5096.2279159661903</v>
      </c>
      <c r="DQ109" s="82">
        <v>-31935</v>
      </c>
      <c r="DR109" s="82">
        <v>0</v>
      </c>
      <c r="DS109" s="82">
        <v>-5224.1687231109918</v>
      </c>
      <c r="DT109" s="81">
        <v>1417784.631492475</v>
      </c>
      <c r="DU109" s="82">
        <v>-22540.280637699088</v>
      </c>
      <c r="DV109" s="82">
        <v>-5688.7694702951603</v>
      </c>
      <c r="DW109" s="82">
        <v>-30998.096002733109</v>
      </c>
      <c r="DX109" s="82">
        <v>0</v>
      </c>
      <c r="DY109" s="82">
        <v>14146.584835329184</v>
      </c>
      <c r="DZ109" s="81">
        <v>1395244.3508547759</v>
      </c>
    </row>
    <row r="110" spans="1:130" s="69" customFormat="1" ht="12.75" x14ac:dyDescent="0.2">
      <c r="A110" s="120"/>
      <c r="B110" s="59" t="s">
        <v>208</v>
      </c>
      <c r="C110" s="80" t="s">
        <v>141</v>
      </c>
      <c r="D110" s="81">
        <v>191078.02299999999</v>
      </c>
      <c r="E110" s="82">
        <v>-11239.591639999977</v>
      </c>
      <c r="F110" s="82">
        <v>0</v>
      </c>
      <c r="G110" s="82">
        <v>0</v>
      </c>
      <c r="H110" s="82">
        <v>-11239.591639999977</v>
      </c>
      <c r="I110" s="82">
        <v>0</v>
      </c>
      <c r="J110" s="81">
        <v>179838.43136000002</v>
      </c>
      <c r="K110" s="82">
        <v>2681.0047900000027</v>
      </c>
      <c r="L110" s="82">
        <v>2502.1928799999996</v>
      </c>
      <c r="M110" s="82">
        <v>0</v>
      </c>
      <c r="N110" s="82">
        <v>178.81191000000308</v>
      </c>
      <c r="O110" s="82">
        <v>0</v>
      </c>
      <c r="P110" s="81">
        <v>182519.43615000002</v>
      </c>
      <c r="Q110" s="82">
        <v>9257.4718200000279</v>
      </c>
      <c r="R110" s="82">
        <v>9000</v>
      </c>
      <c r="S110" s="82">
        <v>0</v>
      </c>
      <c r="T110" s="82">
        <v>257.4718199999985</v>
      </c>
      <c r="U110" s="82">
        <v>0</v>
      </c>
      <c r="V110" s="81">
        <v>191776.90797000003</v>
      </c>
      <c r="W110" s="82">
        <v>3919.1027599999688</v>
      </c>
      <c r="X110" s="82">
        <v>4000</v>
      </c>
      <c r="Y110" s="82">
        <v>0</v>
      </c>
      <c r="Z110" s="82">
        <v>-80.897240000000039</v>
      </c>
      <c r="AA110" s="82">
        <v>0</v>
      </c>
      <c r="AB110" s="81">
        <v>195696.01073000001</v>
      </c>
      <c r="AC110" s="82">
        <v>216.8333500000299</v>
      </c>
      <c r="AD110" s="82">
        <v>0</v>
      </c>
      <c r="AE110" s="82">
        <v>0</v>
      </c>
      <c r="AF110" s="82">
        <v>216.8333499999969</v>
      </c>
      <c r="AG110" s="82">
        <v>0</v>
      </c>
      <c r="AH110" s="81">
        <v>195912.84408000004</v>
      </c>
      <c r="AI110" s="82">
        <v>11723.704709999962</v>
      </c>
      <c r="AJ110" s="82">
        <v>11724.938249999999</v>
      </c>
      <c r="AK110" s="82">
        <v>0</v>
      </c>
      <c r="AL110" s="82">
        <v>-1.2335400000376353</v>
      </c>
      <c r="AM110" s="82">
        <v>0</v>
      </c>
      <c r="AN110" s="81">
        <v>207636.54879</v>
      </c>
      <c r="AO110" s="82">
        <v>292747.53132000007</v>
      </c>
      <c r="AP110" s="82">
        <v>297287</v>
      </c>
      <c r="AQ110" s="82">
        <v>0</v>
      </c>
      <c r="AR110" s="82">
        <v>-4539.4686799999499</v>
      </c>
      <c r="AS110" s="82">
        <v>0</v>
      </c>
      <c r="AT110" s="81">
        <v>500384.08011000004</v>
      </c>
      <c r="AU110" s="82">
        <v>-5114.2633600000336</v>
      </c>
      <c r="AV110" s="82">
        <v>-4495.950797234902</v>
      </c>
      <c r="AW110" s="82">
        <v>0</v>
      </c>
      <c r="AX110" s="82">
        <v>-618.31256276513341</v>
      </c>
      <c r="AY110" s="82">
        <v>0</v>
      </c>
      <c r="AZ110" s="81">
        <v>495269.81675</v>
      </c>
      <c r="BA110" s="82">
        <v>5575.3906099999731</v>
      </c>
      <c r="BB110" s="82">
        <v>5576.0886600000003</v>
      </c>
      <c r="BC110" s="82">
        <v>0</v>
      </c>
      <c r="BD110" s="82">
        <v>-0.69805000002725315</v>
      </c>
      <c r="BE110" s="82">
        <v>0</v>
      </c>
      <c r="BF110" s="81">
        <v>500845.20736</v>
      </c>
      <c r="BG110" s="82">
        <v>-17072.298889999955</v>
      </c>
      <c r="BH110" s="82">
        <v>-17072.12801</v>
      </c>
      <c r="BI110" s="82">
        <v>0</v>
      </c>
      <c r="BJ110" s="82">
        <v>-0.17087999995452385</v>
      </c>
      <c r="BK110" s="82">
        <v>0</v>
      </c>
      <c r="BL110" s="81">
        <v>483772.90847000002</v>
      </c>
      <c r="BM110" s="82">
        <v>-5601.7262300000002</v>
      </c>
      <c r="BN110" s="82">
        <v>-5601.7262300000002</v>
      </c>
      <c r="BO110" s="82">
        <v>0</v>
      </c>
      <c r="BP110" s="82">
        <v>0</v>
      </c>
      <c r="BQ110" s="82">
        <v>0</v>
      </c>
      <c r="BR110" s="81">
        <v>478171.18223999999</v>
      </c>
      <c r="BS110" s="82">
        <v>-126811.16529000003</v>
      </c>
      <c r="BT110" s="82">
        <v>-126811.16557999997</v>
      </c>
      <c r="BU110" s="82">
        <v>0</v>
      </c>
      <c r="BV110" s="82">
        <v>0</v>
      </c>
      <c r="BW110" s="82">
        <v>0</v>
      </c>
      <c r="BX110" s="81">
        <v>351360.01695000002</v>
      </c>
      <c r="BY110" s="82">
        <v>111021.4105337596</v>
      </c>
      <c r="BZ110" s="82">
        <v>113754.374688629</v>
      </c>
      <c r="CA110" s="82">
        <v>0</v>
      </c>
      <c r="CB110" s="82">
        <v>-2732.9641548693521</v>
      </c>
      <c r="CC110" s="82">
        <v>0</v>
      </c>
      <c r="CD110" s="81">
        <v>462381.42748375959</v>
      </c>
      <c r="CE110" s="82">
        <v>583.92034249846802</v>
      </c>
      <c r="CF110" s="82">
        <v>583.92034249846802</v>
      </c>
      <c r="CG110" s="82">
        <v>0</v>
      </c>
      <c r="CH110" s="82">
        <v>0</v>
      </c>
      <c r="CI110" s="82">
        <v>0</v>
      </c>
      <c r="CJ110" s="81">
        <v>462965.34782625805</v>
      </c>
      <c r="CK110" s="82">
        <v>-1866.3540207767919</v>
      </c>
      <c r="CL110" s="82">
        <v>-1866.3540207767919</v>
      </c>
      <c r="CM110" s="82">
        <v>0</v>
      </c>
      <c r="CN110" s="82">
        <v>0</v>
      </c>
      <c r="CO110" s="82">
        <v>0</v>
      </c>
      <c r="CP110" s="81">
        <v>461098.99380548124</v>
      </c>
      <c r="CQ110" s="82">
        <v>11517.64266556477</v>
      </c>
      <c r="CR110" s="82">
        <v>3130.4170716713265</v>
      </c>
      <c r="CS110" s="82">
        <v>0</v>
      </c>
      <c r="CT110" s="82">
        <v>8935.1575038493065</v>
      </c>
      <c r="CU110" s="82">
        <v>-547.93190995586303</v>
      </c>
      <c r="CV110" s="81">
        <v>472616.63647104602</v>
      </c>
      <c r="CW110" s="82">
        <v>-875.39159185420317</v>
      </c>
      <c r="CX110" s="82">
        <v>-875.39159185420317</v>
      </c>
      <c r="CY110" s="82">
        <v>0</v>
      </c>
      <c r="CZ110" s="82">
        <v>0</v>
      </c>
      <c r="DA110" s="82">
        <v>0</v>
      </c>
      <c r="DB110" s="81">
        <v>471741.2448791918</v>
      </c>
      <c r="DC110" s="82">
        <v>486867.96515592665</v>
      </c>
      <c r="DD110" s="82">
        <v>485461.61690805294</v>
      </c>
      <c r="DE110" s="82">
        <v>0</v>
      </c>
      <c r="DF110" s="82">
        <v>1451.9132478736999</v>
      </c>
      <c r="DG110" s="82">
        <v>-45.564999999999998</v>
      </c>
      <c r="DH110" s="81">
        <v>958609.21003511851</v>
      </c>
      <c r="DI110" s="82">
        <v>-290172.00654493924</v>
      </c>
      <c r="DJ110" s="82">
        <v>-306930</v>
      </c>
      <c r="DK110" s="82">
        <v>-14359.027978437329</v>
      </c>
      <c r="DL110" s="82">
        <v>31117.021433498041</v>
      </c>
      <c r="DM110" s="82">
        <v>0</v>
      </c>
      <c r="DN110" s="81">
        <v>668437.20349017926</v>
      </c>
      <c r="DO110" s="82">
        <v>-19647.226269353952</v>
      </c>
      <c r="DP110" s="82">
        <v>-31281</v>
      </c>
      <c r="DQ110" s="82">
        <v>-9769.065395339454</v>
      </c>
      <c r="DR110" s="82">
        <v>27.939199999998898</v>
      </c>
      <c r="DS110" s="82">
        <v>21374.899925985497</v>
      </c>
      <c r="DT110" s="81">
        <v>648789.97722082527</v>
      </c>
      <c r="DU110" s="82">
        <v>-5532.4179703724049</v>
      </c>
      <c r="DV110" s="82">
        <v>-5000</v>
      </c>
      <c r="DW110" s="82">
        <v>-532.41797037240485</v>
      </c>
      <c r="DX110" s="82">
        <v>0</v>
      </c>
      <c r="DY110" s="82">
        <v>0</v>
      </c>
      <c r="DZ110" s="81">
        <v>643257.55925045279</v>
      </c>
    </row>
    <row r="111" spans="1:130" s="69" customFormat="1" ht="12.75" x14ac:dyDescent="0.2">
      <c r="A111" s="120"/>
      <c r="B111" s="59" t="s">
        <v>265</v>
      </c>
      <c r="C111" s="80" t="s">
        <v>142</v>
      </c>
      <c r="D111" s="81">
        <v>0</v>
      </c>
      <c r="E111" s="82">
        <v>0</v>
      </c>
      <c r="F111" s="82">
        <v>0</v>
      </c>
      <c r="G111" s="82">
        <v>0</v>
      </c>
      <c r="H111" s="82">
        <v>0</v>
      </c>
      <c r="I111" s="82">
        <v>0</v>
      </c>
      <c r="J111" s="81">
        <v>0</v>
      </c>
      <c r="K111" s="82">
        <v>506.59100000000001</v>
      </c>
      <c r="L111" s="82">
        <v>506.59100000000001</v>
      </c>
      <c r="M111" s="82">
        <v>0</v>
      </c>
      <c r="N111" s="82">
        <v>0</v>
      </c>
      <c r="O111" s="82">
        <v>0</v>
      </c>
      <c r="P111" s="81">
        <v>506.59100000000001</v>
      </c>
      <c r="Q111" s="82">
        <v>214.59522340982019</v>
      </c>
      <c r="R111" s="82">
        <v>218.16245398666734</v>
      </c>
      <c r="S111" s="82">
        <v>0</v>
      </c>
      <c r="T111" s="82">
        <v>0</v>
      </c>
      <c r="U111" s="82">
        <v>-3.5672305768471517</v>
      </c>
      <c r="V111" s="81">
        <v>721.18622340982017</v>
      </c>
      <c r="W111" s="82">
        <v>227.69858558268905</v>
      </c>
      <c r="X111" s="82">
        <v>260.49941701666768</v>
      </c>
      <c r="Y111" s="82">
        <v>0</v>
      </c>
      <c r="Z111" s="82">
        <v>1.9539925233402755E-14</v>
      </c>
      <c r="AA111" s="82">
        <v>-32.80083143397863</v>
      </c>
      <c r="AB111" s="81">
        <v>948.88480899250931</v>
      </c>
      <c r="AC111" s="82">
        <v>160.71656586342039</v>
      </c>
      <c r="AD111" s="82">
        <v>134.18072147561293</v>
      </c>
      <c r="AE111" s="82">
        <v>0</v>
      </c>
      <c r="AF111" s="82">
        <v>0</v>
      </c>
      <c r="AG111" s="82">
        <v>26.535844387807458</v>
      </c>
      <c r="AH111" s="81">
        <v>1109.6013748559296</v>
      </c>
      <c r="AI111" s="82">
        <v>86.624037562955323</v>
      </c>
      <c r="AJ111" s="82">
        <v>99.002362158968793</v>
      </c>
      <c r="AK111" s="82">
        <v>0</v>
      </c>
      <c r="AL111" s="82">
        <v>0</v>
      </c>
      <c r="AM111" s="82">
        <v>-12.378324596013471</v>
      </c>
      <c r="AN111" s="81">
        <v>1196.2254124188848</v>
      </c>
      <c r="AO111" s="82">
        <v>0</v>
      </c>
      <c r="AP111" s="82">
        <v>0</v>
      </c>
      <c r="AQ111" s="82">
        <v>0</v>
      </c>
      <c r="AR111" s="82">
        <v>0</v>
      </c>
      <c r="AS111" s="82">
        <v>0</v>
      </c>
      <c r="AT111" s="81">
        <v>1196.2254124188848</v>
      </c>
      <c r="AU111" s="82">
        <v>-24.295538868134258</v>
      </c>
      <c r="AV111" s="82">
        <v>0</v>
      </c>
      <c r="AW111" s="82">
        <v>0</v>
      </c>
      <c r="AX111" s="82">
        <v>0</v>
      </c>
      <c r="AY111" s="82">
        <v>-24.295538868134258</v>
      </c>
      <c r="AZ111" s="81">
        <v>1171.9298735507507</v>
      </c>
      <c r="BA111" s="82">
        <v>-653.90417355075067</v>
      </c>
      <c r="BB111" s="82">
        <v>649.21727347288095</v>
      </c>
      <c r="BC111" s="82">
        <v>0</v>
      </c>
      <c r="BD111" s="82">
        <v>0</v>
      </c>
      <c r="BE111" s="82">
        <v>-1303.1214470236316</v>
      </c>
      <c r="BF111" s="81">
        <v>518.02570000000003</v>
      </c>
      <c r="BG111" s="82">
        <v>3538.73855</v>
      </c>
      <c r="BH111" s="82">
        <v>0</v>
      </c>
      <c r="BI111" s="82">
        <v>0</v>
      </c>
      <c r="BJ111" s="82">
        <v>3538.73855</v>
      </c>
      <c r="BK111" s="82">
        <v>0</v>
      </c>
      <c r="BL111" s="81">
        <v>4056.7642500000002</v>
      </c>
      <c r="BM111" s="82">
        <v>0</v>
      </c>
      <c r="BN111" s="82">
        <v>0</v>
      </c>
      <c r="BO111" s="82">
        <v>0</v>
      </c>
      <c r="BP111" s="82">
        <v>0</v>
      </c>
      <c r="BQ111" s="82">
        <v>0</v>
      </c>
      <c r="BR111" s="81">
        <v>4056.7642500000002</v>
      </c>
      <c r="BS111" s="82">
        <v>0</v>
      </c>
      <c r="BT111" s="82">
        <v>0</v>
      </c>
      <c r="BU111" s="82">
        <v>0</v>
      </c>
      <c r="BV111" s="82">
        <v>0</v>
      </c>
      <c r="BW111" s="82">
        <v>0</v>
      </c>
      <c r="BX111" s="81">
        <v>4056.7642500000002</v>
      </c>
      <c r="BY111" s="82">
        <v>0</v>
      </c>
      <c r="BZ111" s="82">
        <v>0</v>
      </c>
      <c r="CA111" s="82">
        <v>0</v>
      </c>
      <c r="CB111" s="82">
        <v>0</v>
      </c>
      <c r="CC111" s="82">
        <v>0</v>
      </c>
      <c r="CD111" s="81">
        <v>4056.7642500000002</v>
      </c>
      <c r="CE111" s="82">
        <v>5540.0929699999997</v>
      </c>
      <c r="CF111" s="82">
        <v>5540.0929699999997</v>
      </c>
      <c r="CG111" s="82">
        <v>0</v>
      </c>
      <c r="CH111" s="82">
        <v>0</v>
      </c>
      <c r="CI111" s="82">
        <v>0</v>
      </c>
      <c r="CJ111" s="81">
        <v>9596.8572199999999</v>
      </c>
      <c r="CK111" s="82">
        <v>850713.68389711739</v>
      </c>
      <c r="CL111" s="82">
        <v>-2956</v>
      </c>
      <c r="CM111" s="82">
        <v>0</v>
      </c>
      <c r="CN111" s="82">
        <v>875754.28296017204</v>
      </c>
      <c r="CO111" s="82">
        <v>-22084.5990630546</v>
      </c>
      <c r="CP111" s="81">
        <v>860310.54111711739</v>
      </c>
      <c r="CQ111" s="82">
        <v>-13698.610687104519</v>
      </c>
      <c r="CR111" s="82">
        <v>9546.8050725498797</v>
      </c>
      <c r="CS111" s="82">
        <v>0</v>
      </c>
      <c r="CT111" s="82">
        <v>0</v>
      </c>
      <c r="CU111" s="82">
        <v>-23245.415759654399</v>
      </c>
      <c r="CV111" s="81">
        <v>846611.93043001287</v>
      </c>
      <c r="CW111" s="82">
        <v>146.39188999999999</v>
      </c>
      <c r="CX111" s="82">
        <v>146.39188999999999</v>
      </c>
      <c r="CY111" s="82">
        <v>0</v>
      </c>
      <c r="CZ111" s="82">
        <v>0</v>
      </c>
      <c r="DA111" s="82">
        <v>0</v>
      </c>
      <c r="DB111" s="81">
        <v>846758.32232001296</v>
      </c>
      <c r="DC111" s="82">
        <v>-5359.1822730126996</v>
      </c>
      <c r="DD111" s="82">
        <v>0</v>
      </c>
      <c r="DE111" s="82">
        <v>0</v>
      </c>
      <c r="DF111" s="82">
        <v>0</v>
      </c>
      <c r="DG111" s="82">
        <v>-5359.1822730126996</v>
      </c>
      <c r="DH111" s="81">
        <v>841399.14004700026</v>
      </c>
      <c r="DI111" s="82">
        <v>-20125.815552631069</v>
      </c>
      <c r="DJ111" s="82">
        <v>0</v>
      </c>
      <c r="DK111" s="82">
        <v>-21457.685384605677</v>
      </c>
      <c r="DL111" s="82">
        <v>-3753.9002448685424</v>
      </c>
      <c r="DM111" s="82">
        <v>5085.7700768431496</v>
      </c>
      <c r="DN111" s="81">
        <v>821273.3244943691</v>
      </c>
      <c r="DO111" s="82">
        <v>-18734.345064591093</v>
      </c>
      <c r="DP111" s="82">
        <v>1980</v>
      </c>
      <c r="DQ111" s="82">
        <v>-25800.115141434242</v>
      </c>
      <c r="DR111" s="82">
        <v>0</v>
      </c>
      <c r="DS111" s="82">
        <v>5085.7700768431496</v>
      </c>
      <c r="DT111" s="81">
        <v>802525.80760798941</v>
      </c>
      <c r="DU111" s="82">
        <v>50535.118703949716</v>
      </c>
      <c r="DV111" s="82">
        <v>57.13</v>
      </c>
      <c r="DW111" s="82">
        <v>26124.028057198218</v>
      </c>
      <c r="DX111" s="82">
        <v>5241.5555599999998</v>
      </c>
      <c r="DY111" s="82">
        <v>19112.405086751496</v>
      </c>
      <c r="DZ111" s="81">
        <v>858713.35204605805</v>
      </c>
    </row>
    <row r="112" spans="1:130" s="69" customFormat="1" ht="12.75" x14ac:dyDescent="0.2">
      <c r="A112" s="120"/>
      <c r="B112" s="58" t="s">
        <v>266</v>
      </c>
      <c r="C112" s="80" t="s">
        <v>143</v>
      </c>
      <c r="D112" s="81">
        <v>0</v>
      </c>
      <c r="E112" s="82">
        <v>0</v>
      </c>
      <c r="F112" s="82">
        <v>0</v>
      </c>
      <c r="G112" s="82">
        <v>0</v>
      </c>
      <c r="H112" s="82">
        <v>0</v>
      </c>
      <c r="I112" s="82">
        <v>0</v>
      </c>
      <c r="J112" s="81">
        <v>0</v>
      </c>
      <c r="K112" s="82">
        <v>0</v>
      </c>
      <c r="L112" s="82">
        <v>0</v>
      </c>
      <c r="M112" s="82">
        <v>0</v>
      </c>
      <c r="N112" s="82">
        <v>0</v>
      </c>
      <c r="O112" s="82">
        <v>0</v>
      </c>
      <c r="P112" s="81">
        <v>0</v>
      </c>
      <c r="Q112" s="82">
        <v>0</v>
      </c>
      <c r="R112" s="82">
        <v>0</v>
      </c>
      <c r="S112" s="82">
        <v>0</v>
      </c>
      <c r="T112" s="82">
        <v>0</v>
      </c>
      <c r="U112" s="82">
        <v>0</v>
      </c>
      <c r="V112" s="81">
        <v>0</v>
      </c>
      <c r="W112" s="82">
        <v>0</v>
      </c>
      <c r="X112" s="82">
        <v>0</v>
      </c>
      <c r="Y112" s="82">
        <v>0</v>
      </c>
      <c r="Z112" s="82">
        <v>0</v>
      </c>
      <c r="AA112" s="82">
        <v>0</v>
      </c>
      <c r="AB112" s="81">
        <v>0</v>
      </c>
      <c r="AC112" s="82">
        <v>0</v>
      </c>
      <c r="AD112" s="82">
        <v>0</v>
      </c>
      <c r="AE112" s="82">
        <v>0</v>
      </c>
      <c r="AF112" s="82">
        <v>0</v>
      </c>
      <c r="AG112" s="82">
        <v>0</v>
      </c>
      <c r="AH112" s="81">
        <v>0</v>
      </c>
      <c r="AI112" s="82">
        <v>0</v>
      </c>
      <c r="AJ112" s="82">
        <v>0</v>
      </c>
      <c r="AK112" s="82">
        <v>0</v>
      </c>
      <c r="AL112" s="82">
        <v>0</v>
      </c>
      <c r="AM112" s="82">
        <v>0</v>
      </c>
      <c r="AN112" s="81">
        <v>0</v>
      </c>
      <c r="AO112" s="82">
        <v>0</v>
      </c>
      <c r="AP112" s="82">
        <v>0</v>
      </c>
      <c r="AQ112" s="82">
        <v>0</v>
      </c>
      <c r="AR112" s="82">
        <v>0</v>
      </c>
      <c r="AS112" s="82">
        <v>0</v>
      </c>
      <c r="AT112" s="81">
        <v>0</v>
      </c>
      <c r="AU112" s="82">
        <v>0</v>
      </c>
      <c r="AV112" s="82">
        <v>0</v>
      </c>
      <c r="AW112" s="82">
        <v>0</v>
      </c>
      <c r="AX112" s="82">
        <v>0</v>
      </c>
      <c r="AY112" s="82">
        <v>0</v>
      </c>
      <c r="AZ112" s="81">
        <v>0</v>
      </c>
      <c r="BA112" s="82">
        <v>0</v>
      </c>
      <c r="BB112" s="82">
        <v>0</v>
      </c>
      <c r="BC112" s="82">
        <v>0</v>
      </c>
      <c r="BD112" s="82">
        <v>0</v>
      </c>
      <c r="BE112" s="82">
        <v>0</v>
      </c>
      <c r="BF112" s="81">
        <v>0</v>
      </c>
      <c r="BG112" s="82">
        <v>0</v>
      </c>
      <c r="BH112" s="82">
        <v>0</v>
      </c>
      <c r="BI112" s="82">
        <v>0</v>
      </c>
      <c r="BJ112" s="82">
        <v>0</v>
      </c>
      <c r="BK112" s="82">
        <v>0</v>
      </c>
      <c r="BL112" s="81">
        <v>0</v>
      </c>
      <c r="BM112" s="82">
        <v>0</v>
      </c>
      <c r="BN112" s="82">
        <v>0</v>
      </c>
      <c r="BO112" s="82">
        <v>0</v>
      </c>
      <c r="BP112" s="82">
        <v>0</v>
      </c>
      <c r="BQ112" s="82">
        <v>0</v>
      </c>
      <c r="BR112" s="81">
        <v>0</v>
      </c>
      <c r="BS112" s="82">
        <v>0</v>
      </c>
      <c r="BT112" s="82">
        <v>0</v>
      </c>
      <c r="BU112" s="82">
        <v>0</v>
      </c>
      <c r="BV112" s="82">
        <v>0</v>
      </c>
      <c r="BW112" s="82">
        <v>0</v>
      </c>
      <c r="BX112" s="81">
        <v>0</v>
      </c>
      <c r="BY112" s="82">
        <v>0</v>
      </c>
      <c r="BZ112" s="82">
        <v>0</v>
      </c>
      <c r="CA112" s="82">
        <v>0</v>
      </c>
      <c r="CB112" s="82">
        <v>0</v>
      </c>
      <c r="CC112" s="82">
        <v>0</v>
      </c>
      <c r="CD112" s="81">
        <v>0</v>
      </c>
      <c r="CE112" s="82">
        <v>0</v>
      </c>
      <c r="CF112" s="82">
        <v>0</v>
      </c>
      <c r="CG112" s="82">
        <v>0</v>
      </c>
      <c r="CH112" s="82">
        <v>0</v>
      </c>
      <c r="CI112" s="82">
        <v>0</v>
      </c>
      <c r="CJ112" s="81">
        <v>0</v>
      </c>
      <c r="CK112" s="82">
        <v>0</v>
      </c>
      <c r="CL112" s="82">
        <v>0</v>
      </c>
      <c r="CM112" s="82">
        <v>0</v>
      </c>
      <c r="CN112" s="82">
        <v>0</v>
      </c>
      <c r="CO112" s="82">
        <v>0</v>
      </c>
      <c r="CP112" s="81">
        <v>0</v>
      </c>
      <c r="CQ112" s="82">
        <v>0</v>
      </c>
      <c r="CR112" s="82">
        <v>0</v>
      </c>
      <c r="CS112" s="82">
        <v>0</v>
      </c>
      <c r="CT112" s="82">
        <v>0</v>
      </c>
      <c r="CU112" s="82">
        <v>0</v>
      </c>
      <c r="CV112" s="81">
        <v>0</v>
      </c>
      <c r="CW112" s="82">
        <v>0</v>
      </c>
      <c r="CX112" s="82">
        <v>-57.1776956</v>
      </c>
      <c r="CY112" s="82">
        <v>0</v>
      </c>
      <c r="CZ112" s="82">
        <v>57.1776956</v>
      </c>
      <c r="DA112" s="82">
        <v>0</v>
      </c>
      <c r="DB112" s="81">
        <v>0</v>
      </c>
      <c r="DC112" s="82">
        <v>1982.3112199999998</v>
      </c>
      <c r="DD112" s="82">
        <v>1982.3112199999998</v>
      </c>
      <c r="DE112" s="82">
        <v>0</v>
      </c>
      <c r="DF112" s="82">
        <v>0</v>
      </c>
      <c r="DG112" s="82">
        <v>0</v>
      </c>
      <c r="DH112" s="81">
        <v>1982.3112199999998</v>
      </c>
      <c r="DI112" s="82">
        <v>0</v>
      </c>
      <c r="DJ112" s="82">
        <v>0</v>
      </c>
      <c r="DK112" s="82">
        <v>0</v>
      </c>
      <c r="DL112" s="82">
        <v>0</v>
      </c>
      <c r="DM112" s="82">
        <v>0</v>
      </c>
      <c r="DN112" s="81">
        <v>1982.3112199999998</v>
      </c>
      <c r="DO112" s="82">
        <v>0</v>
      </c>
      <c r="DP112" s="82">
        <v>0</v>
      </c>
      <c r="DQ112" s="82">
        <v>0</v>
      </c>
      <c r="DR112" s="82">
        <v>0</v>
      </c>
      <c r="DS112" s="82">
        <v>0</v>
      </c>
      <c r="DT112" s="81">
        <v>1982.3112199999998</v>
      </c>
      <c r="DU112" s="82">
        <v>0</v>
      </c>
      <c r="DV112" s="82">
        <v>0</v>
      </c>
      <c r="DW112" s="82">
        <v>0</v>
      </c>
      <c r="DX112" s="82">
        <v>0</v>
      </c>
      <c r="DY112" s="82">
        <v>0</v>
      </c>
      <c r="DZ112" s="81">
        <v>1982.3112199999998</v>
      </c>
    </row>
    <row r="113" spans="1:130" s="69" customFormat="1" ht="12.75" x14ac:dyDescent="0.2">
      <c r="A113" s="120"/>
      <c r="B113" s="59" t="s">
        <v>267</v>
      </c>
      <c r="C113" s="80" t="s">
        <v>144</v>
      </c>
      <c r="D113" s="81">
        <v>0</v>
      </c>
      <c r="E113" s="82">
        <v>0</v>
      </c>
      <c r="F113" s="82">
        <v>0</v>
      </c>
      <c r="G113" s="82">
        <v>0</v>
      </c>
      <c r="H113" s="82">
        <v>0</v>
      </c>
      <c r="I113" s="82">
        <v>0</v>
      </c>
      <c r="J113" s="81">
        <v>0</v>
      </c>
      <c r="K113" s="82">
        <v>0</v>
      </c>
      <c r="L113" s="82">
        <v>0</v>
      </c>
      <c r="M113" s="82">
        <v>0</v>
      </c>
      <c r="N113" s="82">
        <v>0</v>
      </c>
      <c r="O113" s="82">
        <v>0</v>
      </c>
      <c r="P113" s="81">
        <v>0</v>
      </c>
      <c r="Q113" s="82">
        <v>0</v>
      </c>
      <c r="R113" s="82">
        <v>0</v>
      </c>
      <c r="S113" s="82">
        <v>0</v>
      </c>
      <c r="T113" s="82">
        <v>0</v>
      </c>
      <c r="U113" s="82">
        <v>0</v>
      </c>
      <c r="V113" s="81">
        <v>0</v>
      </c>
      <c r="W113" s="82">
        <v>0</v>
      </c>
      <c r="X113" s="82">
        <v>0</v>
      </c>
      <c r="Y113" s="82">
        <v>0</v>
      </c>
      <c r="Z113" s="82">
        <v>0</v>
      </c>
      <c r="AA113" s="82">
        <v>0</v>
      </c>
      <c r="AB113" s="81">
        <v>0</v>
      </c>
      <c r="AC113" s="82">
        <v>0</v>
      </c>
      <c r="AD113" s="82">
        <v>0</v>
      </c>
      <c r="AE113" s="82">
        <v>0</v>
      </c>
      <c r="AF113" s="82">
        <v>0</v>
      </c>
      <c r="AG113" s="82">
        <v>0</v>
      </c>
      <c r="AH113" s="81">
        <v>0</v>
      </c>
      <c r="AI113" s="82">
        <v>0</v>
      </c>
      <c r="AJ113" s="82">
        <v>0</v>
      </c>
      <c r="AK113" s="82">
        <v>0</v>
      </c>
      <c r="AL113" s="82">
        <v>0</v>
      </c>
      <c r="AM113" s="82">
        <v>0</v>
      </c>
      <c r="AN113" s="81">
        <v>0</v>
      </c>
      <c r="AO113" s="82">
        <v>0</v>
      </c>
      <c r="AP113" s="82">
        <v>0</v>
      </c>
      <c r="AQ113" s="82">
        <v>0</v>
      </c>
      <c r="AR113" s="82">
        <v>0</v>
      </c>
      <c r="AS113" s="82">
        <v>0</v>
      </c>
      <c r="AT113" s="81">
        <v>0</v>
      </c>
      <c r="AU113" s="82">
        <v>0</v>
      </c>
      <c r="AV113" s="82">
        <v>0</v>
      </c>
      <c r="AW113" s="82">
        <v>0</v>
      </c>
      <c r="AX113" s="82">
        <v>0</v>
      </c>
      <c r="AY113" s="82">
        <v>0</v>
      </c>
      <c r="AZ113" s="81">
        <v>0</v>
      </c>
      <c r="BA113" s="82">
        <v>0</v>
      </c>
      <c r="BB113" s="82">
        <v>0</v>
      </c>
      <c r="BC113" s="82">
        <v>0</v>
      </c>
      <c r="BD113" s="82">
        <v>0</v>
      </c>
      <c r="BE113" s="82">
        <v>0</v>
      </c>
      <c r="BF113" s="81">
        <v>0</v>
      </c>
      <c r="BG113" s="82">
        <v>0</v>
      </c>
      <c r="BH113" s="82">
        <v>0</v>
      </c>
      <c r="BI113" s="82">
        <v>0</v>
      </c>
      <c r="BJ113" s="82">
        <v>0</v>
      </c>
      <c r="BK113" s="82">
        <v>0</v>
      </c>
      <c r="BL113" s="81">
        <v>0</v>
      </c>
      <c r="BM113" s="82">
        <v>0</v>
      </c>
      <c r="BN113" s="82">
        <v>0</v>
      </c>
      <c r="BO113" s="82">
        <v>0</v>
      </c>
      <c r="BP113" s="82">
        <v>0</v>
      </c>
      <c r="BQ113" s="82">
        <v>0</v>
      </c>
      <c r="BR113" s="81">
        <v>0</v>
      </c>
      <c r="BS113" s="82">
        <v>0</v>
      </c>
      <c r="BT113" s="82">
        <v>0</v>
      </c>
      <c r="BU113" s="82">
        <v>0</v>
      </c>
      <c r="BV113" s="82">
        <v>0</v>
      </c>
      <c r="BW113" s="82">
        <v>0</v>
      </c>
      <c r="BX113" s="81">
        <v>0</v>
      </c>
      <c r="BY113" s="82">
        <v>0</v>
      </c>
      <c r="BZ113" s="82">
        <v>0</v>
      </c>
      <c r="CA113" s="82">
        <v>0</v>
      </c>
      <c r="CB113" s="82">
        <v>0</v>
      </c>
      <c r="CC113" s="82">
        <v>0</v>
      </c>
      <c r="CD113" s="81">
        <v>0</v>
      </c>
      <c r="CE113" s="82">
        <v>0</v>
      </c>
      <c r="CF113" s="82">
        <v>0</v>
      </c>
      <c r="CG113" s="82">
        <v>0</v>
      </c>
      <c r="CH113" s="82">
        <v>0</v>
      </c>
      <c r="CI113" s="82">
        <v>0</v>
      </c>
      <c r="CJ113" s="81">
        <v>0</v>
      </c>
      <c r="CK113" s="82">
        <v>0</v>
      </c>
      <c r="CL113" s="82">
        <v>0</v>
      </c>
      <c r="CM113" s="82">
        <v>0</v>
      </c>
      <c r="CN113" s="82">
        <v>0</v>
      </c>
      <c r="CO113" s="82">
        <v>0</v>
      </c>
      <c r="CP113" s="81">
        <v>0</v>
      </c>
      <c r="CQ113" s="82">
        <v>0</v>
      </c>
      <c r="CR113" s="82">
        <v>0</v>
      </c>
      <c r="CS113" s="82">
        <v>0</v>
      </c>
      <c r="CT113" s="82">
        <v>0</v>
      </c>
      <c r="CU113" s="82">
        <v>0</v>
      </c>
      <c r="CV113" s="81">
        <v>0</v>
      </c>
      <c r="CW113" s="82">
        <v>0</v>
      </c>
      <c r="CX113" s="82">
        <v>0</v>
      </c>
      <c r="CY113" s="82">
        <v>0</v>
      </c>
      <c r="CZ113" s="82">
        <v>0</v>
      </c>
      <c r="DA113" s="82">
        <v>0</v>
      </c>
      <c r="DB113" s="81">
        <v>0</v>
      </c>
      <c r="DC113" s="82">
        <v>0</v>
      </c>
      <c r="DD113" s="82">
        <v>0</v>
      </c>
      <c r="DE113" s="82">
        <v>0</v>
      </c>
      <c r="DF113" s="82">
        <v>0</v>
      </c>
      <c r="DG113" s="82">
        <v>0</v>
      </c>
      <c r="DH113" s="81">
        <v>0</v>
      </c>
      <c r="DI113" s="82">
        <v>0</v>
      </c>
      <c r="DJ113" s="82">
        <v>0</v>
      </c>
      <c r="DK113" s="82">
        <v>0</v>
      </c>
      <c r="DL113" s="82">
        <v>0</v>
      </c>
      <c r="DM113" s="82">
        <v>0</v>
      </c>
      <c r="DN113" s="81">
        <v>0</v>
      </c>
      <c r="DO113" s="82">
        <v>0</v>
      </c>
      <c r="DP113" s="82">
        <v>0</v>
      </c>
      <c r="DQ113" s="82">
        <v>0</v>
      </c>
      <c r="DR113" s="82">
        <v>0</v>
      </c>
      <c r="DS113" s="82">
        <v>0</v>
      </c>
      <c r="DT113" s="81">
        <v>0</v>
      </c>
      <c r="DU113" s="82">
        <v>0</v>
      </c>
      <c r="DV113" s="82">
        <v>0</v>
      </c>
      <c r="DW113" s="82">
        <v>0</v>
      </c>
      <c r="DX113" s="82">
        <v>0</v>
      </c>
      <c r="DY113" s="82">
        <v>0</v>
      </c>
      <c r="DZ113" s="81">
        <v>0</v>
      </c>
    </row>
    <row r="114" spans="1:130" s="69" customFormat="1" ht="12.75" x14ac:dyDescent="0.2">
      <c r="A114" s="120"/>
      <c r="B114" s="59" t="s">
        <v>268</v>
      </c>
      <c r="C114" s="80" t="s">
        <v>145</v>
      </c>
      <c r="D114" s="81">
        <v>0</v>
      </c>
      <c r="E114" s="82">
        <v>0</v>
      </c>
      <c r="F114" s="82">
        <v>0</v>
      </c>
      <c r="G114" s="82">
        <v>0</v>
      </c>
      <c r="H114" s="82">
        <v>0</v>
      </c>
      <c r="I114" s="82">
        <v>0</v>
      </c>
      <c r="J114" s="81">
        <v>0</v>
      </c>
      <c r="K114" s="82">
        <v>0</v>
      </c>
      <c r="L114" s="82">
        <v>0</v>
      </c>
      <c r="M114" s="82">
        <v>0</v>
      </c>
      <c r="N114" s="82">
        <v>0</v>
      </c>
      <c r="O114" s="82">
        <v>0</v>
      </c>
      <c r="P114" s="81">
        <v>0</v>
      </c>
      <c r="Q114" s="82">
        <v>0</v>
      </c>
      <c r="R114" s="82">
        <v>0</v>
      </c>
      <c r="S114" s="82">
        <v>0</v>
      </c>
      <c r="T114" s="82">
        <v>0</v>
      </c>
      <c r="U114" s="82">
        <v>0</v>
      </c>
      <c r="V114" s="81">
        <v>0</v>
      </c>
      <c r="W114" s="82">
        <v>0</v>
      </c>
      <c r="X114" s="82">
        <v>0</v>
      </c>
      <c r="Y114" s="82">
        <v>0</v>
      </c>
      <c r="Z114" s="82">
        <v>0</v>
      </c>
      <c r="AA114" s="82">
        <v>0</v>
      </c>
      <c r="AB114" s="81">
        <v>0</v>
      </c>
      <c r="AC114" s="82">
        <v>0</v>
      </c>
      <c r="AD114" s="82">
        <v>0</v>
      </c>
      <c r="AE114" s="82">
        <v>0</v>
      </c>
      <c r="AF114" s="82">
        <v>0</v>
      </c>
      <c r="AG114" s="82">
        <v>0</v>
      </c>
      <c r="AH114" s="81">
        <v>0</v>
      </c>
      <c r="AI114" s="82">
        <v>0</v>
      </c>
      <c r="AJ114" s="82">
        <v>0</v>
      </c>
      <c r="AK114" s="82">
        <v>0</v>
      </c>
      <c r="AL114" s="82">
        <v>0</v>
      </c>
      <c r="AM114" s="82">
        <v>0</v>
      </c>
      <c r="AN114" s="81">
        <v>0</v>
      </c>
      <c r="AO114" s="82">
        <v>0</v>
      </c>
      <c r="AP114" s="82">
        <v>0</v>
      </c>
      <c r="AQ114" s="82">
        <v>0</v>
      </c>
      <c r="AR114" s="82">
        <v>0</v>
      </c>
      <c r="AS114" s="82">
        <v>0</v>
      </c>
      <c r="AT114" s="81">
        <v>0</v>
      </c>
      <c r="AU114" s="82">
        <v>0</v>
      </c>
      <c r="AV114" s="82">
        <v>0</v>
      </c>
      <c r="AW114" s="82">
        <v>0</v>
      </c>
      <c r="AX114" s="82">
        <v>0</v>
      </c>
      <c r="AY114" s="82">
        <v>0</v>
      </c>
      <c r="AZ114" s="81">
        <v>0</v>
      </c>
      <c r="BA114" s="82">
        <v>0</v>
      </c>
      <c r="BB114" s="82">
        <v>0</v>
      </c>
      <c r="BC114" s="82">
        <v>0</v>
      </c>
      <c r="BD114" s="82">
        <v>0</v>
      </c>
      <c r="BE114" s="82">
        <v>0</v>
      </c>
      <c r="BF114" s="81">
        <v>0</v>
      </c>
      <c r="BG114" s="82">
        <v>0</v>
      </c>
      <c r="BH114" s="82">
        <v>0</v>
      </c>
      <c r="BI114" s="82">
        <v>0</v>
      </c>
      <c r="BJ114" s="82">
        <v>0</v>
      </c>
      <c r="BK114" s="82">
        <v>0</v>
      </c>
      <c r="BL114" s="81">
        <v>0</v>
      </c>
      <c r="BM114" s="82">
        <v>0</v>
      </c>
      <c r="BN114" s="82">
        <v>0</v>
      </c>
      <c r="BO114" s="82">
        <v>0</v>
      </c>
      <c r="BP114" s="82">
        <v>0</v>
      </c>
      <c r="BQ114" s="82">
        <v>0</v>
      </c>
      <c r="BR114" s="81">
        <v>0</v>
      </c>
      <c r="BS114" s="82">
        <v>0</v>
      </c>
      <c r="BT114" s="82">
        <v>0</v>
      </c>
      <c r="BU114" s="82">
        <v>0</v>
      </c>
      <c r="BV114" s="82">
        <v>0</v>
      </c>
      <c r="BW114" s="82">
        <v>0</v>
      </c>
      <c r="BX114" s="81">
        <v>0</v>
      </c>
      <c r="BY114" s="82">
        <v>0</v>
      </c>
      <c r="BZ114" s="82">
        <v>0</v>
      </c>
      <c r="CA114" s="82">
        <v>0</v>
      </c>
      <c r="CB114" s="82">
        <v>0</v>
      </c>
      <c r="CC114" s="82">
        <v>0</v>
      </c>
      <c r="CD114" s="81">
        <v>0</v>
      </c>
      <c r="CE114" s="82">
        <v>0</v>
      </c>
      <c r="CF114" s="82">
        <v>0</v>
      </c>
      <c r="CG114" s="82">
        <v>0</v>
      </c>
      <c r="CH114" s="82">
        <v>0</v>
      </c>
      <c r="CI114" s="82">
        <v>0</v>
      </c>
      <c r="CJ114" s="81">
        <v>0</v>
      </c>
      <c r="CK114" s="82">
        <v>0</v>
      </c>
      <c r="CL114" s="82">
        <v>0</v>
      </c>
      <c r="CM114" s="82">
        <v>0</v>
      </c>
      <c r="CN114" s="82">
        <v>0</v>
      </c>
      <c r="CO114" s="82">
        <v>0</v>
      </c>
      <c r="CP114" s="81">
        <v>0</v>
      </c>
      <c r="CQ114" s="82">
        <v>0</v>
      </c>
      <c r="CR114" s="82">
        <v>0</v>
      </c>
      <c r="CS114" s="82">
        <v>0</v>
      </c>
      <c r="CT114" s="82">
        <v>0</v>
      </c>
      <c r="CU114" s="82">
        <v>0</v>
      </c>
      <c r="CV114" s="81">
        <v>0</v>
      </c>
      <c r="CW114" s="82">
        <v>0</v>
      </c>
      <c r="CX114" s="82">
        <v>-57.1776956</v>
      </c>
      <c r="CY114" s="82">
        <v>0</v>
      </c>
      <c r="CZ114" s="82">
        <v>57.1776956</v>
      </c>
      <c r="DA114" s="82">
        <v>0</v>
      </c>
      <c r="DB114" s="81">
        <v>0</v>
      </c>
      <c r="DC114" s="82">
        <v>0</v>
      </c>
      <c r="DD114" s="82">
        <v>0</v>
      </c>
      <c r="DE114" s="82">
        <v>0</v>
      </c>
      <c r="DF114" s="82">
        <v>0</v>
      </c>
      <c r="DG114" s="82">
        <v>0</v>
      </c>
      <c r="DH114" s="81">
        <v>0</v>
      </c>
      <c r="DI114" s="82">
        <v>0</v>
      </c>
      <c r="DJ114" s="82">
        <v>0</v>
      </c>
      <c r="DK114" s="82">
        <v>0</v>
      </c>
      <c r="DL114" s="82">
        <v>0</v>
      </c>
      <c r="DM114" s="82">
        <v>0</v>
      </c>
      <c r="DN114" s="81">
        <v>0</v>
      </c>
      <c r="DO114" s="82">
        <v>0</v>
      </c>
      <c r="DP114" s="82">
        <v>0</v>
      </c>
      <c r="DQ114" s="82">
        <v>0</v>
      </c>
      <c r="DR114" s="82">
        <v>0</v>
      </c>
      <c r="DS114" s="82">
        <v>0</v>
      </c>
      <c r="DT114" s="81">
        <v>0</v>
      </c>
      <c r="DU114" s="82">
        <v>0</v>
      </c>
      <c r="DV114" s="82">
        <v>0</v>
      </c>
      <c r="DW114" s="82">
        <v>0</v>
      </c>
      <c r="DX114" s="82">
        <v>0</v>
      </c>
      <c r="DY114" s="82">
        <v>0</v>
      </c>
      <c r="DZ114" s="81">
        <v>0</v>
      </c>
    </row>
    <row r="115" spans="1:130" s="69" customFormat="1" ht="12.75" x14ac:dyDescent="0.2">
      <c r="A115" s="120"/>
      <c r="B115" s="59" t="s">
        <v>214</v>
      </c>
      <c r="C115" s="80" t="s">
        <v>146</v>
      </c>
      <c r="D115" s="81">
        <v>0</v>
      </c>
      <c r="E115" s="82">
        <v>0</v>
      </c>
      <c r="F115" s="82">
        <v>0</v>
      </c>
      <c r="G115" s="82">
        <v>0</v>
      </c>
      <c r="H115" s="82">
        <v>0</v>
      </c>
      <c r="I115" s="82">
        <v>0</v>
      </c>
      <c r="J115" s="81">
        <v>0</v>
      </c>
      <c r="K115" s="82">
        <v>0</v>
      </c>
      <c r="L115" s="82">
        <v>0</v>
      </c>
      <c r="M115" s="82">
        <v>0</v>
      </c>
      <c r="N115" s="82">
        <v>0</v>
      </c>
      <c r="O115" s="82">
        <v>0</v>
      </c>
      <c r="P115" s="81">
        <v>0</v>
      </c>
      <c r="Q115" s="82">
        <v>0</v>
      </c>
      <c r="R115" s="82">
        <v>0</v>
      </c>
      <c r="S115" s="82">
        <v>0</v>
      </c>
      <c r="T115" s="82">
        <v>0</v>
      </c>
      <c r="U115" s="82">
        <v>0</v>
      </c>
      <c r="V115" s="81">
        <v>0</v>
      </c>
      <c r="W115" s="82">
        <v>0</v>
      </c>
      <c r="X115" s="82">
        <v>0</v>
      </c>
      <c r="Y115" s="82">
        <v>0</v>
      </c>
      <c r="Z115" s="82">
        <v>0</v>
      </c>
      <c r="AA115" s="82">
        <v>0</v>
      </c>
      <c r="AB115" s="81">
        <v>0</v>
      </c>
      <c r="AC115" s="82">
        <v>0</v>
      </c>
      <c r="AD115" s="82">
        <v>0</v>
      </c>
      <c r="AE115" s="82">
        <v>0</v>
      </c>
      <c r="AF115" s="82">
        <v>0</v>
      </c>
      <c r="AG115" s="82">
        <v>0</v>
      </c>
      <c r="AH115" s="81">
        <v>0</v>
      </c>
      <c r="AI115" s="82">
        <v>0</v>
      </c>
      <c r="AJ115" s="82">
        <v>0</v>
      </c>
      <c r="AK115" s="82">
        <v>0</v>
      </c>
      <c r="AL115" s="82">
        <v>0</v>
      </c>
      <c r="AM115" s="82">
        <v>0</v>
      </c>
      <c r="AN115" s="81">
        <v>0</v>
      </c>
      <c r="AO115" s="82">
        <v>0</v>
      </c>
      <c r="AP115" s="82">
        <v>0</v>
      </c>
      <c r="AQ115" s="82">
        <v>0</v>
      </c>
      <c r="AR115" s="82">
        <v>0</v>
      </c>
      <c r="AS115" s="82">
        <v>0</v>
      </c>
      <c r="AT115" s="81">
        <v>0</v>
      </c>
      <c r="AU115" s="82">
        <v>0</v>
      </c>
      <c r="AV115" s="82">
        <v>0</v>
      </c>
      <c r="AW115" s="82">
        <v>0</v>
      </c>
      <c r="AX115" s="82">
        <v>0</v>
      </c>
      <c r="AY115" s="82">
        <v>0</v>
      </c>
      <c r="AZ115" s="81">
        <v>0</v>
      </c>
      <c r="BA115" s="82">
        <v>0</v>
      </c>
      <c r="BB115" s="82">
        <v>0</v>
      </c>
      <c r="BC115" s="82">
        <v>0</v>
      </c>
      <c r="BD115" s="82">
        <v>0</v>
      </c>
      <c r="BE115" s="82">
        <v>0</v>
      </c>
      <c r="BF115" s="81">
        <v>0</v>
      </c>
      <c r="BG115" s="82">
        <v>0</v>
      </c>
      <c r="BH115" s="82">
        <v>0</v>
      </c>
      <c r="BI115" s="82">
        <v>0</v>
      </c>
      <c r="BJ115" s="82">
        <v>0</v>
      </c>
      <c r="BK115" s="82">
        <v>0</v>
      </c>
      <c r="BL115" s="81">
        <v>0</v>
      </c>
      <c r="BM115" s="82">
        <v>0</v>
      </c>
      <c r="BN115" s="82">
        <v>0</v>
      </c>
      <c r="BO115" s="82">
        <v>0</v>
      </c>
      <c r="BP115" s="82">
        <v>0</v>
      </c>
      <c r="BQ115" s="82">
        <v>0</v>
      </c>
      <c r="BR115" s="81">
        <v>0</v>
      </c>
      <c r="BS115" s="82">
        <v>0</v>
      </c>
      <c r="BT115" s="82">
        <v>0</v>
      </c>
      <c r="BU115" s="82">
        <v>0</v>
      </c>
      <c r="BV115" s="82">
        <v>0</v>
      </c>
      <c r="BW115" s="82">
        <v>0</v>
      </c>
      <c r="BX115" s="81">
        <v>0</v>
      </c>
      <c r="BY115" s="82">
        <v>0</v>
      </c>
      <c r="BZ115" s="82">
        <v>0</v>
      </c>
      <c r="CA115" s="82">
        <v>0</v>
      </c>
      <c r="CB115" s="82">
        <v>0</v>
      </c>
      <c r="CC115" s="82">
        <v>0</v>
      </c>
      <c r="CD115" s="81">
        <v>0</v>
      </c>
      <c r="CE115" s="82">
        <v>0</v>
      </c>
      <c r="CF115" s="82">
        <v>0</v>
      </c>
      <c r="CG115" s="82">
        <v>0</v>
      </c>
      <c r="CH115" s="82">
        <v>0</v>
      </c>
      <c r="CI115" s="82">
        <v>0</v>
      </c>
      <c r="CJ115" s="81">
        <v>0</v>
      </c>
      <c r="CK115" s="82">
        <v>0</v>
      </c>
      <c r="CL115" s="82">
        <v>0</v>
      </c>
      <c r="CM115" s="82">
        <v>0</v>
      </c>
      <c r="CN115" s="82">
        <v>0</v>
      </c>
      <c r="CO115" s="82">
        <v>0</v>
      </c>
      <c r="CP115" s="81">
        <v>0</v>
      </c>
      <c r="CQ115" s="82">
        <v>0</v>
      </c>
      <c r="CR115" s="82">
        <v>0</v>
      </c>
      <c r="CS115" s="82">
        <v>0</v>
      </c>
      <c r="CT115" s="82">
        <v>0</v>
      </c>
      <c r="CU115" s="82">
        <v>0</v>
      </c>
      <c r="CV115" s="81">
        <v>0</v>
      </c>
      <c r="CW115" s="82">
        <v>0</v>
      </c>
      <c r="CX115" s="82">
        <v>0</v>
      </c>
      <c r="CY115" s="82">
        <v>0</v>
      </c>
      <c r="CZ115" s="82">
        <v>0</v>
      </c>
      <c r="DA115" s="82">
        <v>0</v>
      </c>
      <c r="DB115" s="81">
        <v>0</v>
      </c>
      <c r="DC115" s="82">
        <v>0</v>
      </c>
      <c r="DD115" s="82">
        <v>0</v>
      </c>
      <c r="DE115" s="82">
        <v>0</v>
      </c>
      <c r="DF115" s="82">
        <v>0</v>
      </c>
      <c r="DG115" s="82">
        <v>0</v>
      </c>
      <c r="DH115" s="81">
        <v>0</v>
      </c>
      <c r="DI115" s="82">
        <v>0</v>
      </c>
      <c r="DJ115" s="82">
        <v>0</v>
      </c>
      <c r="DK115" s="82">
        <v>0</v>
      </c>
      <c r="DL115" s="82">
        <v>0</v>
      </c>
      <c r="DM115" s="82">
        <v>0</v>
      </c>
      <c r="DN115" s="81">
        <v>0</v>
      </c>
      <c r="DO115" s="82">
        <v>0</v>
      </c>
      <c r="DP115" s="82">
        <v>0</v>
      </c>
      <c r="DQ115" s="82">
        <v>0</v>
      </c>
      <c r="DR115" s="82">
        <v>0</v>
      </c>
      <c r="DS115" s="82">
        <v>0</v>
      </c>
      <c r="DT115" s="81">
        <v>0</v>
      </c>
      <c r="DU115" s="82">
        <v>0</v>
      </c>
      <c r="DV115" s="82">
        <v>0</v>
      </c>
      <c r="DW115" s="82">
        <v>0</v>
      </c>
      <c r="DX115" s="82">
        <v>0</v>
      </c>
      <c r="DY115" s="82">
        <v>0</v>
      </c>
      <c r="DZ115" s="81">
        <v>0</v>
      </c>
    </row>
    <row r="116" spans="1:130" s="69" customFormat="1" ht="12.75" x14ac:dyDescent="0.2">
      <c r="A116" s="120"/>
      <c r="B116" s="59" t="s">
        <v>215</v>
      </c>
      <c r="C116" s="80" t="s">
        <v>147</v>
      </c>
      <c r="D116" s="81">
        <v>0</v>
      </c>
      <c r="E116" s="82">
        <v>0</v>
      </c>
      <c r="F116" s="82">
        <v>0</v>
      </c>
      <c r="G116" s="82">
        <v>0</v>
      </c>
      <c r="H116" s="82">
        <v>0</v>
      </c>
      <c r="I116" s="82">
        <v>0</v>
      </c>
      <c r="J116" s="81">
        <v>0</v>
      </c>
      <c r="K116" s="82">
        <v>0</v>
      </c>
      <c r="L116" s="82">
        <v>0</v>
      </c>
      <c r="M116" s="82">
        <v>0</v>
      </c>
      <c r="N116" s="82">
        <v>0</v>
      </c>
      <c r="O116" s="82">
        <v>0</v>
      </c>
      <c r="P116" s="81">
        <v>0</v>
      </c>
      <c r="Q116" s="82">
        <v>0</v>
      </c>
      <c r="R116" s="82">
        <v>0</v>
      </c>
      <c r="S116" s="82">
        <v>0</v>
      </c>
      <c r="T116" s="82">
        <v>0</v>
      </c>
      <c r="U116" s="82">
        <v>0</v>
      </c>
      <c r="V116" s="81">
        <v>0</v>
      </c>
      <c r="W116" s="82">
        <v>0</v>
      </c>
      <c r="X116" s="82">
        <v>0</v>
      </c>
      <c r="Y116" s="82">
        <v>0</v>
      </c>
      <c r="Z116" s="82">
        <v>0</v>
      </c>
      <c r="AA116" s="82">
        <v>0</v>
      </c>
      <c r="AB116" s="81">
        <v>0</v>
      </c>
      <c r="AC116" s="82">
        <v>0</v>
      </c>
      <c r="AD116" s="82">
        <v>0</v>
      </c>
      <c r="AE116" s="82">
        <v>0</v>
      </c>
      <c r="AF116" s="82">
        <v>0</v>
      </c>
      <c r="AG116" s="82">
        <v>0</v>
      </c>
      <c r="AH116" s="81">
        <v>0</v>
      </c>
      <c r="AI116" s="82">
        <v>0</v>
      </c>
      <c r="AJ116" s="82">
        <v>0</v>
      </c>
      <c r="AK116" s="82">
        <v>0</v>
      </c>
      <c r="AL116" s="82">
        <v>0</v>
      </c>
      <c r="AM116" s="82">
        <v>0</v>
      </c>
      <c r="AN116" s="81">
        <v>0</v>
      </c>
      <c r="AO116" s="82">
        <v>0</v>
      </c>
      <c r="AP116" s="82">
        <v>0</v>
      </c>
      <c r="AQ116" s="82">
        <v>0</v>
      </c>
      <c r="AR116" s="82">
        <v>0</v>
      </c>
      <c r="AS116" s="82">
        <v>0</v>
      </c>
      <c r="AT116" s="81">
        <v>0</v>
      </c>
      <c r="AU116" s="82">
        <v>0</v>
      </c>
      <c r="AV116" s="82">
        <v>0</v>
      </c>
      <c r="AW116" s="82">
        <v>0</v>
      </c>
      <c r="AX116" s="82">
        <v>0</v>
      </c>
      <c r="AY116" s="82">
        <v>0</v>
      </c>
      <c r="AZ116" s="81">
        <v>0</v>
      </c>
      <c r="BA116" s="82">
        <v>0</v>
      </c>
      <c r="BB116" s="82">
        <v>0</v>
      </c>
      <c r="BC116" s="82">
        <v>0</v>
      </c>
      <c r="BD116" s="82">
        <v>0</v>
      </c>
      <c r="BE116" s="82">
        <v>0</v>
      </c>
      <c r="BF116" s="81">
        <v>0</v>
      </c>
      <c r="BG116" s="82">
        <v>0</v>
      </c>
      <c r="BH116" s="82">
        <v>0</v>
      </c>
      <c r="BI116" s="82">
        <v>0</v>
      </c>
      <c r="BJ116" s="82">
        <v>0</v>
      </c>
      <c r="BK116" s="82">
        <v>0</v>
      </c>
      <c r="BL116" s="81">
        <v>0</v>
      </c>
      <c r="BM116" s="82">
        <v>0</v>
      </c>
      <c r="BN116" s="82">
        <v>0</v>
      </c>
      <c r="BO116" s="82">
        <v>0</v>
      </c>
      <c r="BP116" s="82">
        <v>0</v>
      </c>
      <c r="BQ116" s="82">
        <v>0</v>
      </c>
      <c r="BR116" s="81">
        <v>0</v>
      </c>
      <c r="BS116" s="82">
        <v>0</v>
      </c>
      <c r="BT116" s="82">
        <v>0</v>
      </c>
      <c r="BU116" s="82">
        <v>0</v>
      </c>
      <c r="BV116" s="82">
        <v>0</v>
      </c>
      <c r="BW116" s="82">
        <v>0</v>
      </c>
      <c r="BX116" s="81">
        <v>0</v>
      </c>
      <c r="BY116" s="82">
        <v>0</v>
      </c>
      <c r="BZ116" s="82">
        <v>0</v>
      </c>
      <c r="CA116" s="82">
        <v>0</v>
      </c>
      <c r="CB116" s="82">
        <v>0</v>
      </c>
      <c r="CC116" s="82">
        <v>0</v>
      </c>
      <c r="CD116" s="81">
        <v>0</v>
      </c>
      <c r="CE116" s="82">
        <v>0</v>
      </c>
      <c r="CF116" s="82">
        <v>0</v>
      </c>
      <c r="CG116" s="82">
        <v>0</v>
      </c>
      <c r="CH116" s="82">
        <v>0</v>
      </c>
      <c r="CI116" s="82">
        <v>0</v>
      </c>
      <c r="CJ116" s="81">
        <v>0</v>
      </c>
      <c r="CK116" s="82">
        <v>0</v>
      </c>
      <c r="CL116" s="82">
        <v>0</v>
      </c>
      <c r="CM116" s="82">
        <v>0</v>
      </c>
      <c r="CN116" s="82">
        <v>0</v>
      </c>
      <c r="CO116" s="82">
        <v>0</v>
      </c>
      <c r="CP116" s="81">
        <v>0</v>
      </c>
      <c r="CQ116" s="82">
        <v>0</v>
      </c>
      <c r="CR116" s="82">
        <v>0</v>
      </c>
      <c r="CS116" s="82">
        <v>0</v>
      </c>
      <c r="CT116" s="82">
        <v>0</v>
      </c>
      <c r="CU116" s="82">
        <v>0</v>
      </c>
      <c r="CV116" s="81">
        <v>0</v>
      </c>
      <c r="CW116" s="82">
        <v>0</v>
      </c>
      <c r="CX116" s="82">
        <v>0</v>
      </c>
      <c r="CY116" s="82">
        <v>0</v>
      </c>
      <c r="CZ116" s="82">
        <v>0</v>
      </c>
      <c r="DA116" s="82">
        <v>0</v>
      </c>
      <c r="DB116" s="81">
        <v>0</v>
      </c>
      <c r="DC116" s="82">
        <v>1982.3112199999998</v>
      </c>
      <c r="DD116" s="82">
        <v>1982.3112199999998</v>
      </c>
      <c r="DE116" s="82">
        <v>0</v>
      </c>
      <c r="DF116" s="82">
        <v>0</v>
      </c>
      <c r="DG116" s="82">
        <v>0</v>
      </c>
      <c r="DH116" s="81">
        <v>1982.3112199999998</v>
      </c>
      <c r="DI116" s="82">
        <v>0</v>
      </c>
      <c r="DJ116" s="82">
        <v>0</v>
      </c>
      <c r="DK116" s="82">
        <v>0</v>
      </c>
      <c r="DL116" s="82">
        <v>0</v>
      </c>
      <c r="DM116" s="82">
        <v>0</v>
      </c>
      <c r="DN116" s="81">
        <v>1982.3112199999998</v>
      </c>
      <c r="DO116" s="82">
        <v>0</v>
      </c>
      <c r="DP116" s="82">
        <v>0</v>
      </c>
      <c r="DQ116" s="82">
        <v>0</v>
      </c>
      <c r="DR116" s="82">
        <v>0</v>
      </c>
      <c r="DS116" s="82">
        <v>0</v>
      </c>
      <c r="DT116" s="81">
        <v>1982.3112199999998</v>
      </c>
      <c r="DU116" s="82">
        <v>0</v>
      </c>
      <c r="DV116" s="82">
        <v>0</v>
      </c>
      <c r="DW116" s="82">
        <v>0</v>
      </c>
      <c r="DX116" s="82">
        <v>0</v>
      </c>
      <c r="DY116" s="82">
        <v>0</v>
      </c>
      <c r="DZ116" s="81">
        <v>1982.3112199999998</v>
      </c>
    </row>
    <row r="117" spans="1:130" s="76" customFormat="1" ht="12.75" x14ac:dyDescent="0.2">
      <c r="A117" s="120"/>
      <c r="B117" s="53" t="s">
        <v>216</v>
      </c>
      <c r="C117" s="94" t="s">
        <v>148</v>
      </c>
      <c r="D117" s="95">
        <v>46.693139999999403</v>
      </c>
      <c r="E117" s="96">
        <v>5134.9489000000031</v>
      </c>
      <c r="F117" s="96">
        <v>5122.5316181875824</v>
      </c>
      <c r="G117" s="96">
        <v>0</v>
      </c>
      <c r="H117" s="96">
        <v>0</v>
      </c>
      <c r="I117" s="96">
        <v>12.417281812417912</v>
      </c>
      <c r="J117" s="95">
        <v>5181.6420400000025</v>
      </c>
      <c r="K117" s="96">
        <v>-4920.2210951575289</v>
      </c>
      <c r="L117" s="96">
        <v>-4920.5261608180008</v>
      </c>
      <c r="M117" s="96">
        <v>0</v>
      </c>
      <c r="N117" s="96">
        <v>0</v>
      </c>
      <c r="O117" s="96">
        <v>0.30506566046852868</v>
      </c>
      <c r="P117" s="95">
        <v>261.42094484247355</v>
      </c>
      <c r="Q117" s="96">
        <v>8.8789651575243624</v>
      </c>
      <c r="R117" s="96">
        <v>8.1647637514106464</v>
      </c>
      <c r="S117" s="96">
        <v>0</v>
      </c>
      <c r="T117" s="96">
        <v>0</v>
      </c>
      <c r="U117" s="96">
        <v>0.71420140612025307</v>
      </c>
      <c r="V117" s="95">
        <v>270.29990999999791</v>
      </c>
      <c r="W117" s="96">
        <v>1218.9400900000021</v>
      </c>
      <c r="X117" s="96">
        <v>1218.939000000013</v>
      </c>
      <c r="Y117" s="96">
        <v>0</v>
      </c>
      <c r="Z117" s="96">
        <v>0</v>
      </c>
      <c r="AA117" s="96">
        <v>0</v>
      </c>
      <c r="AB117" s="95">
        <v>1489.24</v>
      </c>
      <c r="AC117" s="96">
        <v>-1054.241</v>
      </c>
      <c r="AD117" s="96">
        <v>-1055.3120000000054</v>
      </c>
      <c r="AE117" s="96">
        <v>0</v>
      </c>
      <c r="AF117" s="96">
        <v>0</v>
      </c>
      <c r="AG117" s="96">
        <v>-1.071</v>
      </c>
      <c r="AH117" s="95">
        <v>434.99900000000002</v>
      </c>
      <c r="AI117" s="96">
        <v>27.59399999999998</v>
      </c>
      <c r="AJ117" s="96">
        <v>26.963000000003376</v>
      </c>
      <c r="AK117" s="96">
        <v>0</v>
      </c>
      <c r="AL117" s="96">
        <v>0.85199999999557008</v>
      </c>
      <c r="AM117" s="96">
        <v>-0.221</v>
      </c>
      <c r="AN117" s="95">
        <v>462.59299999999996</v>
      </c>
      <c r="AO117" s="96">
        <v>-462.59299999999996</v>
      </c>
      <c r="AP117" s="96">
        <v>-383.39116219908465</v>
      </c>
      <c r="AQ117" s="96">
        <v>0</v>
      </c>
      <c r="AR117" s="96">
        <v>-106.54683780090713</v>
      </c>
      <c r="AS117" s="96">
        <v>27.344999999999999</v>
      </c>
      <c r="AT117" s="95">
        <v>0</v>
      </c>
      <c r="AU117" s="96">
        <v>0</v>
      </c>
      <c r="AV117" s="96">
        <v>0</v>
      </c>
      <c r="AW117" s="96">
        <v>0</v>
      </c>
      <c r="AX117" s="96">
        <v>-54.690000000029102</v>
      </c>
      <c r="AY117" s="96">
        <v>54.69</v>
      </c>
      <c r="AZ117" s="95">
        <v>0</v>
      </c>
      <c r="BA117" s="96">
        <v>0</v>
      </c>
      <c r="BB117" s="96">
        <v>0</v>
      </c>
      <c r="BC117" s="96">
        <v>0</v>
      </c>
      <c r="BD117" s="96">
        <v>0</v>
      </c>
      <c r="BE117" s="96">
        <v>0</v>
      </c>
      <c r="BF117" s="95">
        <v>0</v>
      </c>
      <c r="BG117" s="96">
        <v>0</v>
      </c>
      <c r="BH117" s="96">
        <v>0</v>
      </c>
      <c r="BI117" s="96">
        <v>0</v>
      </c>
      <c r="BJ117" s="96">
        <v>-2.7284841053187847E-11</v>
      </c>
      <c r="BK117" s="96">
        <v>0</v>
      </c>
      <c r="BL117" s="95">
        <v>0</v>
      </c>
      <c r="BM117" s="96">
        <v>0</v>
      </c>
      <c r="BN117" s="96">
        <v>-1.9999999960418791E-2</v>
      </c>
      <c r="BO117" s="96">
        <v>0</v>
      </c>
      <c r="BP117" s="96">
        <v>0</v>
      </c>
      <c r="BQ117" s="96">
        <v>0</v>
      </c>
      <c r="BR117" s="95">
        <v>0</v>
      </c>
      <c r="BS117" s="96">
        <v>0</v>
      </c>
      <c r="BT117" s="96">
        <v>0</v>
      </c>
      <c r="BU117" s="96">
        <v>0</v>
      </c>
      <c r="BV117" s="96">
        <v>0</v>
      </c>
      <c r="BW117" s="96">
        <v>0</v>
      </c>
      <c r="BX117" s="95">
        <v>0</v>
      </c>
      <c r="BY117" s="96">
        <v>4987.0342286270388</v>
      </c>
      <c r="BZ117" s="96">
        <v>-464.73251574722235</v>
      </c>
      <c r="CA117" s="96">
        <v>0</v>
      </c>
      <c r="CB117" s="96">
        <v>5398.7199038280723</v>
      </c>
      <c r="CC117" s="96">
        <v>53.046840546183063</v>
      </c>
      <c r="CD117" s="95">
        <v>4987.0342286270388</v>
      </c>
      <c r="CE117" s="96">
        <v>-118.603864994554</v>
      </c>
      <c r="CF117" s="96">
        <v>-118.60386499454034</v>
      </c>
      <c r="CG117" s="96">
        <v>0</v>
      </c>
      <c r="CH117" s="96">
        <v>0</v>
      </c>
      <c r="CI117" s="96">
        <v>0</v>
      </c>
      <c r="CJ117" s="95">
        <v>4868.4303636324848</v>
      </c>
      <c r="CK117" s="96">
        <v>-1011.5614339289245</v>
      </c>
      <c r="CL117" s="96">
        <v>-1269.1534131415901</v>
      </c>
      <c r="CM117" s="96">
        <v>0</v>
      </c>
      <c r="CN117" s="96">
        <v>0</v>
      </c>
      <c r="CO117" s="96">
        <v>0</v>
      </c>
      <c r="CP117" s="95">
        <v>3856.8689297035603</v>
      </c>
      <c r="CQ117" s="96">
        <v>8137.0101763168932</v>
      </c>
      <c r="CR117" s="96">
        <v>5862.6132550135662</v>
      </c>
      <c r="CS117" s="96">
        <v>0</v>
      </c>
      <c r="CT117" s="96">
        <v>2274.3969213033301</v>
      </c>
      <c r="CU117" s="96">
        <v>0</v>
      </c>
      <c r="CV117" s="95">
        <v>11993.879106020453</v>
      </c>
      <c r="CW117" s="96">
        <v>-7517.2212929571151</v>
      </c>
      <c r="CX117" s="96">
        <v>-7517.2212929571397</v>
      </c>
      <c r="CY117" s="96">
        <v>0</v>
      </c>
      <c r="CZ117" s="96">
        <v>0</v>
      </c>
      <c r="DA117" s="96">
        <v>0</v>
      </c>
      <c r="DB117" s="95">
        <v>4476.6578130633388</v>
      </c>
      <c r="DC117" s="96">
        <v>1027.6287910872445</v>
      </c>
      <c r="DD117" s="96">
        <v>1027.6287910872343</v>
      </c>
      <c r="DE117" s="96">
        <v>0</v>
      </c>
      <c r="DF117" s="96">
        <v>0</v>
      </c>
      <c r="DG117" s="96">
        <v>0</v>
      </c>
      <c r="DH117" s="95">
        <v>5504.2866041505831</v>
      </c>
      <c r="DI117" s="96">
        <v>10473.977325167827</v>
      </c>
      <c r="DJ117" s="96">
        <v>10473.977325167856</v>
      </c>
      <c r="DK117" s="96">
        <v>0</v>
      </c>
      <c r="DL117" s="96">
        <v>0</v>
      </c>
      <c r="DM117" s="96">
        <v>0</v>
      </c>
      <c r="DN117" s="95">
        <v>15978.263929318411</v>
      </c>
      <c r="DO117" s="96">
        <v>-3461.5972995463094</v>
      </c>
      <c r="DP117" s="96">
        <v>-3461.5972995462944</v>
      </c>
      <c r="DQ117" s="96">
        <v>0</v>
      </c>
      <c r="DR117" s="96">
        <v>0</v>
      </c>
      <c r="DS117" s="96">
        <v>0</v>
      </c>
      <c r="DT117" s="95">
        <v>12516.666629772102</v>
      </c>
      <c r="DU117" s="96">
        <v>5038.6845087490783</v>
      </c>
      <c r="DV117" s="96">
        <v>5038.684508749051</v>
      </c>
      <c r="DW117" s="96">
        <v>0</v>
      </c>
      <c r="DX117" s="96">
        <v>0</v>
      </c>
      <c r="DY117" s="96">
        <v>0</v>
      </c>
      <c r="DZ117" s="95">
        <v>17555.351138521182</v>
      </c>
    </row>
    <row r="118" spans="1:130" s="69" customFormat="1" ht="12.75" x14ac:dyDescent="0.2">
      <c r="A118" s="120"/>
      <c r="B118" s="56" t="s">
        <v>217</v>
      </c>
      <c r="C118" s="80" t="s">
        <v>149</v>
      </c>
      <c r="D118" s="81">
        <v>0</v>
      </c>
      <c r="E118" s="82">
        <v>0</v>
      </c>
      <c r="F118" s="82">
        <v>0</v>
      </c>
      <c r="G118" s="82">
        <v>0</v>
      </c>
      <c r="H118" s="82">
        <v>0</v>
      </c>
      <c r="I118" s="82">
        <v>0</v>
      </c>
      <c r="J118" s="81">
        <v>0</v>
      </c>
      <c r="K118" s="82">
        <v>0</v>
      </c>
      <c r="L118" s="82">
        <v>0</v>
      </c>
      <c r="M118" s="82">
        <v>0</v>
      </c>
      <c r="N118" s="82">
        <v>0</v>
      </c>
      <c r="O118" s="82">
        <v>0</v>
      </c>
      <c r="P118" s="81">
        <v>0</v>
      </c>
      <c r="Q118" s="82">
        <v>0</v>
      </c>
      <c r="R118" s="82">
        <v>0</v>
      </c>
      <c r="S118" s="82">
        <v>0</v>
      </c>
      <c r="T118" s="82">
        <v>0</v>
      </c>
      <c r="U118" s="82">
        <v>0</v>
      </c>
      <c r="V118" s="81">
        <v>0</v>
      </c>
      <c r="W118" s="82">
        <v>0</v>
      </c>
      <c r="X118" s="82">
        <v>0</v>
      </c>
      <c r="Y118" s="82">
        <v>0</v>
      </c>
      <c r="Z118" s="82">
        <v>0</v>
      </c>
      <c r="AA118" s="82">
        <v>0</v>
      </c>
      <c r="AB118" s="81">
        <v>0</v>
      </c>
      <c r="AC118" s="82">
        <v>0</v>
      </c>
      <c r="AD118" s="82">
        <v>0</v>
      </c>
      <c r="AE118" s="82">
        <v>0</v>
      </c>
      <c r="AF118" s="82">
        <v>0</v>
      </c>
      <c r="AG118" s="82">
        <v>0</v>
      </c>
      <c r="AH118" s="81">
        <v>0</v>
      </c>
      <c r="AI118" s="82">
        <v>0</v>
      </c>
      <c r="AJ118" s="82">
        <v>0</v>
      </c>
      <c r="AK118" s="82">
        <v>0</v>
      </c>
      <c r="AL118" s="82">
        <v>0</v>
      </c>
      <c r="AM118" s="82">
        <v>0</v>
      </c>
      <c r="AN118" s="81">
        <v>0</v>
      </c>
      <c r="AO118" s="82">
        <v>0</v>
      </c>
      <c r="AP118" s="82">
        <v>0</v>
      </c>
      <c r="AQ118" s="82">
        <v>0</v>
      </c>
      <c r="AR118" s="82">
        <v>0</v>
      </c>
      <c r="AS118" s="82">
        <v>0</v>
      </c>
      <c r="AT118" s="81">
        <v>0</v>
      </c>
      <c r="AU118" s="82">
        <v>0</v>
      </c>
      <c r="AV118" s="82">
        <v>0</v>
      </c>
      <c r="AW118" s="82">
        <v>0</v>
      </c>
      <c r="AX118" s="82">
        <v>0</v>
      </c>
      <c r="AY118" s="82">
        <v>0</v>
      </c>
      <c r="AZ118" s="81">
        <v>0</v>
      </c>
      <c r="BA118" s="82">
        <v>0</v>
      </c>
      <c r="BB118" s="82">
        <v>0</v>
      </c>
      <c r="BC118" s="82">
        <v>0</v>
      </c>
      <c r="BD118" s="82">
        <v>0</v>
      </c>
      <c r="BE118" s="82">
        <v>0</v>
      </c>
      <c r="BF118" s="81">
        <v>0</v>
      </c>
      <c r="BG118" s="82">
        <v>0</v>
      </c>
      <c r="BH118" s="82">
        <v>0</v>
      </c>
      <c r="BI118" s="82">
        <v>0</v>
      </c>
      <c r="BJ118" s="82">
        <v>0</v>
      </c>
      <c r="BK118" s="82">
        <v>0</v>
      </c>
      <c r="BL118" s="81">
        <v>0</v>
      </c>
      <c r="BM118" s="82">
        <v>0</v>
      </c>
      <c r="BN118" s="82">
        <v>0</v>
      </c>
      <c r="BO118" s="82">
        <v>0</v>
      </c>
      <c r="BP118" s="82">
        <v>0</v>
      </c>
      <c r="BQ118" s="82">
        <v>0</v>
      </c>
      <c r="BR118" s="81">
        <v>0</v>
      </c>
      <c r="BS118" s="82">
        <v>0</v>
      </c>
      <c r="BT118" s="82">
        <v>0</v>
      </c>
      <c r="BU118" s="82">
        <v>0</v>
      </c>
      <c r="BV118" s="82">
        <v>0</v>
      </c>
      <c r="BW118" s="82">
        <v>0</v>
      </c>
      <c r="BX118" s="81">
        <v>0</v>
      </c>
      <c r="BY118" s="82">
        <v>0</v>
      </c>
      <c r="BZ118" s="82">
        <v>0</v>
      </c>
      <c r="CA118" s="82">
        <v>0</v>
      </c>
      <c r="CB118" s="82">
        <v>0</v>
      </c>
      <c r="CC118" s="82">
        <v>0</v>
      </c>
      <c r="CD118" s="81">
        <v>0</v>
      </c>
      <c r="CE118" s="82">
        <v>0</v>
      </c>
      <c r="CF118" s="82">
        <v>0</v>
      </c>
      <c r="CG118" s="82">
        <v>0</v>
      </c>
      <c r="CH118" s="82">
        <v>0</v>
      </c>
      <c r="CI118" s="82">
        <v>0</v>
      </c>
      <c r="CJ118" s="81">
        <v>0</v>
      </c>
      <c r="CK118" s="82">
        <v>0</v>
      </c>
      <c r="CL118" s="82">
        <v>0</v>
      </c>
      <c r="CM118" s="82">
        <v>0</v>
      </c>
      <c r="CN118" s="82">
        <v>0</v>
      </c>
      <c r="CO118" s="82">
        <v>0</v>
      </c>
      <c r="CP118" s="81">
        <v>0</v>
      </c>
      <c r="CQ118" s="82">
        <v>0</v>
      </c>
      <c r="CR118" s="82">
        <v>0</v>
      </c>
      <c r="CS118" s="82">
        <v>0</v>
      </c>
      <c r="CT118" s="82">
        <v>0</v>
      </c>
      <c r="CU118" s="82">
        <v>0</v>
      </c>
      <c r="CV118" s="81">
        <v>0</v>
      </c>
      <c r="CW118" s="82">
        <v>0</v>
      </c>
      <c r="CX118" s="82">
        <v>0</v>
      </c>
      <c r="CY118" s="82">
        <v>0</v>
      </c>
      <c r="CZ118" s="82">
        <v>0</v>
      </c>
      <c r="DA118" s="82">
        <v>0</v>
      </c>
      <c r="DB118" s="81">
        <v>0</v>
      </c>
      <c r="DC118" s="82">
        <v>0</v>
      </c>
      <c r="DD118" s="82">
        <v>0</v>
      </c>
      <c r="DE118" s="82">
        <v>0</v>
      </c>
      <c r="DF118" s="82">
        <v>0</v>
      </c>
      <c r="DG118" s="82">
        <v>0</v>
      </c>
      <c r="DH118" s="81">
        <v>0</v>
      </c>
      <c r="DI118" s="82">
        <v>0</v>
      </c>
      <c r="DJ118" s="82">
        <v>0</v>
      </c>
      <c r="DK118" s="82">
        <v>0</v>
      </c>
      <c r="DL118" s="82">
        <v>0</v>
      </c>
      <c r="DM118" s="82">
        <v>0</v>
      </c>
      <c r="DN118" s="81">
        <v>0</v>
      </c>
      <c r="DO118" s="82">
        <v>0</v>
      </c>
      <c r="DP118" s="82">
        <v>0</v>
      </c>
      <c r="DQ118" s="82">
        <v>0</v>
      </c>
      <c r="DR118" s="82">
        <v>0</v>
      </c>
      <c r="DS118" s="82">
        <v>0</v>
      </c>
      <c r="DT118" s="81">
        <v>0</v>
      </c>
      <c r="DU118" s="82">
        <v>0</v>
      </c>
      <c r="DV118" s="82">
        <v>0</v>
      </c>
      <c r="DW118" s="82">
        <v>0</v>
      </c>
      <c r="DX118" s="82">
        <v>0</v>
      </c>
      <c r="DY118" s="82">
        <v>0</v>
      </c>
      <c r="DZ118" s="81">
        <v>0</v>
      </c>
    </row>
    <row r="119" spans="1:130" s="69" customFormat="1" ht="12.75" x14ac:dyDescent="0.2">
      <c r="A119" s="120"/>
      <c r="B119" s="56" t="s">
        <v>269</v>
      </c>
      <c r="C119" s="80" t="s">
        <v>150</v>
      </c>
      <c r="D119" s="81">
        <v>0</v>
      </c>
      <c r="E119" s="82">
        <v>0</v>
      </c>
      <c r="F119" s="82">
        <v>0</v>
      </c>
      <c r="G119" s="82">
        <v>0</v>
      </c>
      <c r="H119" s="82">
        <v>0</v>
      </c>
      <c r="I119" s="82">
        <v>0</v>
      </c>
      <c r="J119" s="81">
        <v>0</v>
      </c>
      <c r="K119" s="82">
        <v>0</v>
      </c>
      <c r="L119" s="82">
        <v>0</v>
      </c>
      <c r="M119" s="82">
        <v>0</v>
      </c>
      <c r="N119" s="82">
        <v>0</v>
      </c>
      <c r="O119" s="82">
        <v>0</v>
      </c>
      <c r="P119" s="81">
        <v>0</v>
      </c>
      <c r="Q119" s="82">
        <v>0</v>
      </c>
      <c r="R119" s="82">
        <v>0</v>
      </c>
      <c r="S119" s="82">
        <v>0</v>
      </c>
      <c r="T119" s="82">
        <v>0</v>
      </c>
      <c r="U119" s="82">
        <v>0</v>
      </c>
      <c r="V119" s="81">
        <v>0</v>
      </c>
      <c r="W119" s="82">
        <v>0</v>
      </c>
      <c r="X119" s="82">
        <v>0</v>
      </c>
      <c r="Y119" s="82">
        <v>0</v>
      </c>
      <c r="Z119" s="82">
        <v>0</v>
      </c>
      <c r="AA119" s="82">
        <v>0</v>
      </c>
      <c r="AB119" s="81">
        <v>0</v>
      </c>
      <c r="AC119" s="82">
        <v>0</v>
      </c>
      <c r="AD119" s="82">
        <v>0</v>
      </c>
      <c r="AE119" s="82">
        <v>0</v>
      </c>
      <c r="AF119" s="82">
        <v>0</v>
      </c>
      <c r="AG119" s="82">
        <v>0</v>
      </c>
      <c r="AH119" s="81">
        <v>0</v>
      </c>
      <c r="AI119" s="82">
        <v>0</v>
      </c>
      <c r="AJ119" s="82">
        <v>0</v>
      </c>
      <c r="AK119" s="82">
        <v>0</v>
      </c>
      <c r="AL119" s="82">
        <v>0</v>
      </c>
      <c r="AM119" s="82">
        <v>0</v>
      </c>
      <c r="AN119" s="81">
        <v>0</v>
      </c>
      <c r="AO119" s="82">
        <v>0</v>
      </c>
      <c r="AP119" s="82">
        <v>0</v>
      </c>
      <c r="AQ119" s="82">
        <v>0</v>
      </c>
      <c r="AR119" s="82">
        <v>0</v>
      </c>
      <c r="AS119" s="82">
        <v>0</v>
      </c>
      <c r="AT119" s="81">
        <v>0</v>
      </c>
      <c r="AU119" s="82">
        <v>0</v>
      </c>
      <c r="AV119" s="82">
        <v>0</v>
      </c>
      <c r="AW119" s="82">
        <v>0</v>
      </c>
      <c r="AX119" s="82">
        <v>0</v>
      </c>
      <c r="AY119" s="82">
        <v>0</v>
      </c>
      <c r="AZ119" s="81">
        <v>0</v>
      </c>
      <c r="BA119" s="82">
        <v>0</v>
      </c>
      <c r="BB119" s="82">
        <v>0</v>
      </c>
      <c r="BC119" s="82">
        <v>0</v>
      </c>
      <c r="BD119" s="82">
        <v>0</v>
      </c>
      <c r="BE119" s="82">
        <v>0</v>
      </c>
      <c r="BF119" s="81">
        <v>0</v>
      </c>
      <c r="BG119" s="82">
        <v>0</v>
      </c>
      <c r="BH119" s="82">
        <v>0</v>
      </c>
      <c r="BI119" s="82">
        <v>0</v>
      </c>
      <c r="BJ119" s="82">
        <v>0</v>
      </c>
      <c r="BK119" s="82">
        <v>0</v>
      </c>
      <c r="BL119" s="81">
        <v>0</v>
      </c>
      <c r="BM119" s="82">
        <v>0</v>
      </c>
      <c r="BN119" s="82">
        <v>0</v>
      </c>
      <c r="BO119" s="82">
        <v>0</v>
      </c>
      <c r="BP119" s="82">
        <v>0</v>
      </c>
      <c r="BQ119" s="82">
        <v>0</v>
      </c>
      <c r="BR119" s="81">
        <v>0</v>
      </c>
      <c r="BS119" s="82">
        <v>0</v>
      </c>
      <c r="BT119" s="82">
        <v>0</v>
      </c>
      <c r="BU119" s="82">
        <v>0</v>
      </c>
      <c r="BV119" s="82">
        <v>0</v>
      </c>
      <c r="BW119" s="82">
        <v>0</v>
      </c>
      <c r="BX119" s="81">
        <v>0</v>
      </c>
      <c r="BY119" s="82">
        <v>0</v>
      </c>
      <c r="BZ119" s="82">
        <v>0</v>
      </c>
      <c r="CA119" s="82">
        <v>0</v>
      </c>
      <c r="CB119" s="82">
        <v>0</v>
      </c>
      <c r="CC119" s="82">
        <v>0</v>
      </c>
      <c r="CD119" s="81">
        <v>0</v>
      </c>
      <c r="CE119" s="82">
        <v>0</v>
      </c>
      <c r="CF119" s="82">
        <v>0</v>
      </c>
      <c r="CG119" s="82">
        <v>0</v>
      </c>
      <c r="CH119" s="82">
        <v>0</v>
      </c>
      <c r="CI119" s="82">
        <v>0</v>
      </c>
      <c r="CJ119" s="81">
        <v>0</v>
      </c>
      <c r="CK119" s="82">
        <v>0</v>
      </c>
      <c r="CL119" s="82">
        <v>0</v>
      </c>
      <c r="CM119" s="82">
        <v>0</v>
      </c>
      <c r="CN119" s="82">
        <v>0</v>
      </c>
      <c r="CO119" s="82">
        <v>0</v>
      </c>
      <c r="CP119" s="81">
        <v>0</v>
      </c>
      <c r="CQ119" s="82">
        <v>0</v>
      </c>
      <c r="CR119" s="82">
        <v>0</v>
      </c>
      <c r="CS119" s="82">
        <v>0</v>
      </c>
      <c r="CT119" s="82">
        <v>0</v>
      </c>
      <c r="CU119" s="82">
        <v>0</v>
      </c>
      <c r="CV119" s="81">
        <v>0</v>
      </c>
      <c r="CW119" s="82">
        <v>0</v>
      </c>
      <c r="CX119" s="82">
        <v>0</v>
      </c>
      <c r="CY119" s="82">
        <v>0</v>
      </c>
      <c r="CZ119" s="82">
        <v>0</v>
      </c>
      <c r="DA119" s="82">
        <v>0</v>
      </c>
      <c r="DB119" s="81">
        <v>0</v>
      </c>
      <c r="DC119" s="82">
        <v>0</v>
      </c>
      <c r="DD119" s="82">
        <v>0</v>
      </c>
      <c r="DE119" s="82">
        <v>0</v>
      </c>
      <c r="DF119" s="82">
        <v>0</v>
      </c>
      <c r="DG119" s="82">
        <v>0</v>
      </c>
      <c r="DH119" s="81">
        <v>0</v>
      </c>
      <c r="DI119" s="82">
        <v>0</v>
      </c>
      <c r="DJ119" s="82">
        <v>0</v>
      </c>
      <c r="DK119" s="82">
        <v>0</v>
      </c>
      <c r="DL119" s="82">
        <v>0</v>
      </c>
      <c r="DM119" s="82">
        <v>0</v>
      </c>
      <c r="DN119" s="81">
        <v>0</v>
      </c>
      <c r="DO119" s="82">
        <v>0</v>
      </c>
      <c r="DP119" s="82">
        <v>0</v>
      </c>
      <c r="DQ119" s="82">
        <v>0</v>
      </c>
      <c r="DR119" s="82">
        <v>0</v>
      </c>
      <c r="DS119" s="82">
        <v>0</v>
      </c>
      <c r="DT119" s="81">
        <v>0</v>
      </c>
      <c r="DU119" s="82">
        <v>0</v>
      </c>
      <c r="DV119" s="82">
        <v>0</v>
      </c>
      <c r="DW119" s="82">
        <v>0</v>
      </c>
      <c r="DX119" s="82">
        <v>0</v>
      </c>
      <c r="DY119" s="82">
        <v>0</v>
      </c>
      <c r="DZ119" s="81">
        <v>0</v>
      </c>
    </row>
    <row r="120" spans="1:130" s="69" customFormat="1" ht="12.75" x14ac:dyDescent="0.2">
      <c r="A120" s="120"/>
      <c r="B120" s="56" t="s">
        <v>270</v>
      </c>
      <c r="C120" s="80" t="s">
        <v>151</v>
      </c>
      <c r="D120" s="81">
        <v>46.693139999999403</v>
      </c>
      <c r="E120" s="82">
        <v>5134.9489000000031</v>
      </c>
      <c r="F120" s="82">
        <v>5122.5316181875824</v>
      </c>
      <c r="G120" s="82">
        <v>0</v>
      </c>
      <c r="H120" s="82">
        <v>0</v>
      </c>
      <c r="I120" s="82">
        <v>12.417281812417912</v>
      </c>
      <c r="J120" s="81">
        <v>5181.6420400000025</v>
      </c>
      <c r="K120" s="82">
        <v>-4920.2210951575289</v>
      </c>
      <c r="L120" s="82">
        <v>-4920.5261608180008</v>
      </c>
      <c r="M120" s="82">
        <v>0</v>
      </c>
      <c r="N120" s="82">
        <v>0</v>
      </c>
      <c r="O120" s="82">
        <v>0.30506566046852868</v>
      </c>
      <c r="P120" s="81">
        <v>261.42094484247355</v>
      </c>
      <c r="Q120" s="82">
        <v>8.8789651575243624</v>
      </c>
      <c r="R120" s="82">
        <v>8.1647637514106464</v>
      </c>
      <c r="S120" s="82">
        <v>0</v>
      </c>
      <c r="T120" s="82">
        <v>0</v>
      </c>
      <c r="U120" s="82">
        <v>0.71420140612025307</v>
      </c>
      <c r="V120" s="81">
        <v>270.29990999999791</v>
      </c>
      <c r="W120" s="82">
        <v>1218.9400900000021</v>
      </c>
      <c r="X120" s="82">
        <v>1218.939000000013</v>
      </c>
      <c r="Y120" s="82">
        <v>0</v>
      </c>
      <c r="Z120" s="82">
        <v>0</v>
      </c>
      <c r="AA120" s="82">
        <v>0</v>
      </c>
      <c r="AB120" s="81">
        <v>1489.24</v>
      </c>
      <c r="AC120" s="82">
        <v>-1054.241</v>
      </c>
      <c r="AD120" s="82">
        <v>-1055.3120000000054</v>
      </c>
      <c r="AE120" s="82">
        <v>0</v>
      </c>
      <c r="AF120" s="82">
        <v>0</v>
      </c>
      <c r="AG120" s="82">
        <v>-1.071</v>
      </c>
      <c r="AH120" s="81">
        <v>434.99900000000002</v>
      </c>
      <c r="AI120" s="82">
        <v>27.59399999999998</v>
      </c>
      <c r="AJ120" s="82">
        <v>26.963000000003376</v>
      </c>
      <c r="AK120" s="82">
        <v>0</v>
      </c>
      <c r="AL120" s="82">
        <v>0.85199999999557008</v>
      </c>
      <c r="AM120" s="82">
        <v>-0.221</v>
      </c>
      <c r="AN120" s="81">
        <v>462.59299999999996</v>
      </c>
      <c r="AO120" s="82">
        <v>-462.59299999999996</v>
      </c>
      <c r="AP120" s="82">
        <v>-383.39116219908465</v>
      </c>
      <c r="AQ120" s="82">
        <v>0</v>
      </c>
      <c r="AR120" s="82">
        <v>-106.54683780090713</v>
      </c>
      <c r="AS120" s="82">
        <v>27.344999999999999</v>
      </c>
      <c r="AT120" s="81">
        <v>0</v>
      </c>
      <c r="AU120" s="82">
        <v>0</v>
      </c>
      <c r="AV120" s="82">
        <v>0</v>
      </c>
      <c r="AW120" s="82">
        <v>0</v>
      </c>
      <c r="AX120" s="82">
        <v>-27.345000000014551</v>
      </c>
      <c r="AY120" s="82">
        <v>27.344999999999999</v>
      </c>
      <c r="AZ120" s="81">
        <v>0</v>
      </c>
      <c r="BA120" s="82">
        <v>0</v>
      </c>
      <c r="BB120" s="82">
        <v>0</v>
      </c>
      <c r="BC120" s="82">
        <v>0</v>
      </c>
      <c r="BD120" s="82">
        <v>0</v>
      </c>
      <c r="BE120" s="82">
        <v>0</v>
      </c>
      <c r="BF120" s="81">
        <v>0</v>
      </c>
      <c r="BG120" s="82">
        <v>0</v>
      </c>
      <c r="BH120" s="82">
        <v>0</v>
      </c>
      <c r="BI120" s="82">
        <v>0</v>
      </c>
      <c r="BJ120" s="82">
        <v>-1.3642420526593924E-11</v>
      </c>
      <c r="BK120" s="82">
        <v>0</v>
      </c>
      <c r="BL120" s="81">
        <v>0</v>
      </c>
      <c r="BM120" s="82">
        <v>0</v>
      </c>
      <c r="BN120" s="82">
        <v>-9.9999999802093953E-3</v>
      </c>
      <c r="BO120" s="82">
        <v>0</v>
      </c>
      <c r="BP120" s="82">
        <v>0</v>
      </c>
      <c r="BQ120" s="82">
        <v>0</v>
      </c>
      <c r="BR120" s="81">
        <v>0</v>
      </c>
      <c r="BS120" s="82">
        <v>0</v>
      </c>
      <c r="BT120" s="82">
        <v>0</v>
      </c>
      <c r="BU120" s="82">
        <v>0</v>
      </c>
      <c r="BV120" s="82">
        <v>0</v>
      </c>
      <c r="BW120" s="82">
        <v>0</v>
      </c>
      <c r="BX120" s="81">
        <v>0</v>
      </c>
      <c r="BY120" s="82">
        <v>4987.0342286270388</v>
      </c>
      <c r="BZ120" s="82">
        <v>-464.73251574722235</v>
      </c>
      <c r="CA120" s="82">
        <v>0</v>
      </c>
      <c r="CB120" s="82">
        <v>5398.7199038280723</v>
      </c>
      <c r="CC120" s="82">
        <v>53.046840546183063</v>
      </c>
      <c r="CD120" s="81">
        <v>4987.0342286270388</v>
      </c>
      <c r="CE120" s="82">
        <v>-118.603864994554</v>
      </c>
      <c r="CF120" s="82">
        <v>-118.60386499454034</v>
      </c>
      <c r="CG120" s="82">
        <v>0</v>
      </c>
      <c r="CH120" s="82">
        <v>0</v>
      </c>
      <c r="CI120" s="82">
        <v>0</v>
      </c>
      <c r="CJ120" s="81">
        <v>4868.4303636324848</v>
      </c>
      <c r="CK120" s="82">
        <v>-1011.5614339289245</v>
      </c>
      <c r="CL120" s="82">
        <v>-1269.1506252286199</v>
      </c>
      <c r="CM120" s="82">
        <v>0</v>
      </c>
      <c r="CN120" s="82">
        <v>0</v>
      </c>
      <c r="CO120" s="82">
        <v>0</v>
      </c>
      <c r="CP120" s="81">
        <v>3856.8689297035603</v>
      </c>
      <c r="CQ120" s="82">
        <v>8137.0101763168932</v>
      </c>
      <c r="CR120" s="82">
        <v>5862.6132550135662</v>
      </c>
      <c r="CS120" s="82">
        <v>0</v>
      </c>
      <c r="CT120" s="82">
        <v>2274.3969213033301</v>
      </c>
      <c r="CU120" s="82">
        <v>0</v>
      </c>
      <c r="CV120" s="81">
        <v>11993.879106020453</v>
      </c>
      <c r="CW120" s="82">
        <v>-7517.2212929571151</v>
      </c>
      <c r="CX120" s="82">
        <v>-7517.2212929571397</v>
      </c>
      <c r="CY120" s="82">
        <v>0</v>
      </c>
      <c r="CZ120" s="82">
        <v>0</v>
      </c>
      <c r="DA120" s="82">
        <v>0</v>
      </c>
      <c r="DB120" s="81">
        <v>4476.6578130633388</v>
      </c>
      <c r="DC120" s="82">
        <v>1027.6287910872445</v>
      </c>
      <c r="DD120" s="82">
        <v>1027.6287910872343</v>
      </c>
      <c r="DE120" s="82">
        <v>0</v>
      </c>
      <c r="DF120" s="82">
        <v>0</v>
      </c>
      <c r="DG120" s="82">
        <v>0</v>
      </c>
      <c r="DH120" s="81">
        <v>5504.2866041505831</v>
      </c>
      <c r="DI120" s="82">
        <v>10473.977325167827</v>
      </c>
      <c r="DJ120" s="82">
        <v>10473.977325167856</v>
      </c>
      <c r="DK120" s="82">
        <v>0</v>
      </c>
      <c r="DL120" s="82">
        <v>0</v>
      </c>
      <c r="DM120" s="82">
        <v>0</v>
      </c>
      <c r="DN120" s="81">
        <v>15978.263929318411</v>
      </c>
      <c r="DO120" s="82">
        <v>-3461.5972995463094</v>
      </c>
      <c r="DP120" s="82">
        <v>-3461.5972995462944</v>
      </c>
      <c r="DQ120" s="82">
        <v>0</v>
      </c>
      <c r="DR120" s="82">
        <v>0</v>
      </c>
      <c r="DS120" s="82">
        <v>0</v>
      </c>
      <c r="DT120" s="81">
        <v>12516.666629772102</v>
      </c>
      <c r="DU120" s="82">
        <v>5038.6845087490783</v>
      </c>
      <c r="DV120" s="82">
        <v>5038.684508749051</v>
      </c>
      <c r="DW120" s="82">
        <v>0</v>
      </c>
      <c r="DX120" s="82">
        <v>0</v>
      </c>
      <c r="DY120" s="82">
        <v>0</v>
      </c>
      <c r="DZ120" s="81">
        <v>17555.351138521182</v>
      </c>
    </row>
    <row r="121" spans="1:130" s="69" customFormat="1" ht="12.75" x14ac:dyDescent="0.2">
      <c r="A121" s="120"/>
      <c r="B121" s="56" t="s">
        <v>271</v>
      </c>
      <c r="C121" s="80" t="s">
        <v>152</v>
      </c>
      <c r="D121" s="81">
        <v>0</v>
      </c>
      <c r="E121" s="82">
        <v>0</v>
      </c>
      <c r="F121" s="82">
        <v>0</v>
      </c>
      <c r="G121" s="82">
        <v>0</v>
      </c>
      <c r="H121" s="82">
        <v>0</v>
      </c>
      <c r="I121" s="82">
        <v>0</v>
      </c>
      <c r="J121" s="81">
        <v>0</v>
      </c>
      <c r="K121" s="82">
        <v>0</v>
      </c>
      <c r="L121" s="82">
        <v>0</v>
      </c>
      <c r="M121" s="82">
        <v>0</v>
      </c>
      <c r="N121" s="82">
        <v>0</v>
      </c>
      <c r="O121" s="82">
        <v>0</v>
      </c>
      <c r="P121" s="81">
        <v>0</v>
      </c>
      <c r="Q121" s="82">
        <v>0</v>
      </c>
      <c r="R121" s="82">
        <v>0</v>
      </c>
      <c r="S121" s="82">
        <v>0</v>
      </c>
      <c r="T121" s="82">
        <v>0</v>
      </c>
      <c r="U121" s="82">
        <v>0</v>
      </c>
      <c r="V121" s="81">
        <v>0</v>
      </c>
      <c r="W121" s="82">
        <v>0</v>
      </c>
      <c r="X121" s="82">
        <v>0</v>
      </c>
      <c r="Y121" s="82">
        <v>0</v>
      </c>
      <c r="Z121" s="82">
        <v>0</v>
      </c>
      <c r="AA121" s="82">
        <v>0</v>
      </c>
      <c r="AB121" s="81">
        <v>0</v>
      </c>
      <c r="AC121" s="82">
        <v>0</v>
      </c>
      <c r="AD121" s="82">
        <v>0</v>
      </c>
      <c r="AE121" s="82">
        <v>0</v>
      </c>
      <c r="AF121" s="82">
        <v>0</v>
      </c>
      <c r="AG121" s="82">
        <v>0</v>
      </c>
      <c r="AH121" s="81">
        <v>0</v>
      </c>
      <c r="AI121" s="82">
        <v>0</v>
      </c>
      <c r="AJ121" s="82">
        <v>0</v>
      </c>
      <c r="AK121" s="82">
        <v>0</v>
      </c>
      <c r="AL121" s="82">
        <v>0</v>
      </c>
      <c r="AM121" s="82">
        <v>0</v>
      </c>
      <c r="AN121" s="81">
        <v>0</v>
      </c>
      <c r="AO121" s="82">
        <v>0</v>
      </c>
      <c r="AP121" s="82">
        <v>0</v>
      </c>
      <c r="AQ121" s="82">
        <v>0</v>
      </c>
      <c r="AR121" s="82">
        <v>0</v>
      </c>
      <c r="AS121" s="82">
        <v>0</v>
      </c>
      <c r="AT121" s="81">
        <v>0</v>
      </c>
      <c r="AU121" s="82">
        <v>0</v>
      </c>
      <c r="AV121" s="82">
        <v>0</v>
      </c>
      <c r="AW121" s="82">
        <v>0</v>
      </c>
      <c r="AX121" s="82">
        <v>-27.345000000014551</v>
      </c>
      <c r="AY121" s="82">
        <v>27.344999999999999</v>
      </c>
      <c r="AZ121" s="81">
        <v>0</v>
      </c>
      <c r="BA121" s="82">
        <v>0</v>
      </c>
      <c r="BB121" s="82">
        <v>0</v>
      </c>
      <c r="BC121" s="82">
        <v>0</v>
      </c>
      <c r="BD121" s="82">
        <v>0</v>
      </c>
      <c r="BE121" s="82">
        <v>0</v>
      </c>
      <c r="BF121" s="81">
        <v>0</v>
      </c>
      <c r="BG121" s="82">
        <v>0</v>
      </c>
      <c r="BH121" s="82">
        <v>0</v>
      </c>
      <c r="BI121" s="82">
        <v>0</v>
      </c>
      <c r="BJ121" s="82">
        <v>-1.3642420526593924E-11</v>
      </c>
      <c r="BK121" s="82">
        <v>0</v>
      </c>
      <c r="BL121" s="81">
        <v>0</v>
      </c>
      <c r="BM121" s="82">
        <v>0</v>
      </c>
      <c r="BN121" s="82">
        <v>-9.9999999802093953E-3</v>
      </c>
      <c r="BO121" s="82">
        <v>0</v>
      </c>
      <c r="BP121" s="82">
        <v>0</v>
      </c>
      <c r="BQ121" s="82">
        <v>0</v>
      </c>
      <c r="BR121" s="81">
        <v>0</v>
      </c>
      <c r="BS121" s="82">
        <v>0</v>
      </c>
      <c r="BT121" s="82">
        <v>0</v>
      </c>
      <c r="BU121" s="82">
        <v>0</v>
      </c>
      <c r="BV121" s="82">
        <v>0</v>
      </c>
      <c r="BW121" s="82">
        <v>0</v>
      </c>
      <c r="BX121" s="81">
        <v>0</v>
      </c>
      <c r="BY121" s="82">
        <v>0</v>
      </c>
      <c r="BZ121" s="82">
        <v>0</v>
      </c>
      <c r="CA121" s="82">
        <v>0</v>
      </c>
      <c r="CB121" s="82">
        <v>0</v>
      </c>
      <c r="CC121" s="82">
        <v>0</v>
      </c>
      <c r="CD121" s="81">
        <v>0</v>
      </c>
      <c r="CE121" s="82">
        <v>0</v>
      </c>
      <c r="CF121" s="82">
        <v>0</v>
      </c>
      <c r="CG121" s="82">
        <v>0</v>
      </c>
      <c r="CH121" s="82">
        <v>0</v>
      </c>
      <c r="CI121" s="82">
        <v>0</v>
      </c>
      <c r="CJ121" s="81">
        <v>0</v>
      </c>
      <c r="CK121" s="82">
        <v>0</v>
      </c>
      <c r="CL121" s="82">
        <v>-2.7879129702341743E-3</v>
      </c>
      <c r="CM121" s="82">
        <v>0</v>
      </c>
      <c r="CN121" s="82">
        <v>0</v>
      </c>
      <c r="CO121" s="82">
        <v>0</v>
      </c>
      <c r="CP121" s="81">
        <v>0</v>
      </c>
      <c r="CQ121" s="82">
        <v>0</v>
      </c>
      <c r="CR121" s="82">
        <v>0</v>
      </c>
      <c r="CS121" s="82">
        <v>0</v>
      </c>
      <c r="CT121" s="82">
        <v>0</v>
      </c>
      <c r="CU121" s="82">
        <v>0</v>
      </c>
      <c r="CV121" s="81">
        <v>0</v>
      </c>
      <c r="CW121" s="82">
        <v>0</v>
      </c>
      <c r="CX121" s="82">
        <v>0</v>
      </c>
      <c r="CY121" s="82">
        <v>0</v>
      </c>
      <c r="CZ121" s="82">
        <v>0</v>
      </c>
      <c r="DA121" s="82">
        <v>0</v>
      </c>
      <c r="DB121" s="81">
        <v>0</v>
      </c>
      <c r="DC121" s="82">
        <v>0</v>
      </c>
      <c r="DD121" s="82">
        <v>0</v>
      </c>
      <c r="DE121" s="82">
        <v>0</v>
      </c>
      <c r="DF121" s="82">
        <v>0</v>
      </c>
      <c r="DG121" s="82">
        <v>0</v>
      </c>
      <c r="DH121" s="81">
        <v>0</v>
      </c>
      <c r="DI121" s="82">
        <v>0</v>
      </c>
      <c r="DJ121" s="82">
        <v>0</v>
      </c>
      <c r="DK121" s="82">
        <v>0</v>
      </c>
      <c r="DL121" s="82">
        <v>0</v>
      </c>
      <c r="DM121" s="82">
        <v>0</v>
      </c>
      <c r="DN121" s="81">
        <v>0</v>
      </c>
      <c r="DO121" s="82">
        <v>0</v>
      </c>
      <c r="DP121" s="82">
        <v>0</v>
      </c>
      <c r="DQ121" s="82">
        <v>0</v>
      </c>
      <c r="DR121" s="82">
        <v>0</v>
      </c>
      <c r="DS121" s="82">
        <v>0</v>
      </c>
      <c r="DT121" s="81">
        <v>0</v>
      </c>
      <c r="DU121" s="82">
        <v>0</v>
      </c>
      <c r="DV121" s="82">
        <v>0</v>
      </c>
      <c r="DW121" s="82">
        <v>0</v>
      </c>
      <c r="DX121" s="82">
        <v>0</v>
      </c>
      <c r="DY121" s="82">
        <v>0</v>
      </c>
      <c r="DZ121" s="81">
        <v>0</v>
      </c>
    </row>
    <row r="122" spans="1:130" s="76" customFormat="1" ht="12.75" x14ac:dyDescent="0.2">
      <c r="A122" s="120"/>
      <c r="B122" s="53" t="s">
        <v>221</v>
      </c>
      <c r="C122" s="94" t="s">
        <v>153</v>
      </c>
      <c r="D122" s="95">
        <v>3002603.1137752221</v>
      </c>
      <c r="E122" s="96">
        <v>35451.867400571478</v>
      </c>
      <c r="F122" s="96">
        <v>-24030.37318725072</v>
      </c>
      <c r="G122" s="96">
        <v>0</v>
      </c>
      <c r="H122" s="96">
        <v>30034.064857803991</v>
      </c>
      <c r="I122" s="96">
        <v>29448.175730018211</v>
      </c>
      <c r="J122" s="95">
        <v>3038054.9811757938</v>
      </c>
      <c r="K122" s="96">
        <v>358444.53059473488</v>
      </c>
      <c r="L122" s="96">
        <v>282123.31375880289</v>
      </c>
      <c r="M122" s="96">
        <v>0</v>
      </c>
      <c r="N122" s="96">
        <v>51399.534575230871</v>
      </c>
      <c r="O122" s="96">
        <v>24921.682260701076</v>
      </c>
      <c r="P122" s="95">
        <v>3396499.511770525</v>
      </c>
      <c r="Q122" s="96">
        <v>-4292.4529480588208</v>
      </c>
      <c r="R122" s="96">
        <v>-105834.93396404169</v>
      </c>
      <c r="S122" s="96">
        <v>0</v>
      </c>
      <c r="T122" s="96">
        <v>121501.57202501109</v>
      </c>
      <c r="U122" s="96">
        <v>-19959.09100902826</v>
      </c>
      <c r="V122" s="95">
        <v>3392207.0588224698</v>
      </c>
      <c r="W122" s="96">
        <v>242208.07214651385</v>
      </c>
      <c r="X122" s="96">
        <v>254414.70949693341</v>
      </c>
      <c r="Y122" s="96">
        <v>0</v>
      </c>
      <c r="Z122" s="96">
        <v>29658.964761770352</v>
      </c>
      <c r="AA122" s="96">
        <v>-41865.602112189939</v>
      </c>
      <c r="AB122" s="95">
        <v>3634415.1309689786</v>
      </c>
      <c r="AC122" s="96">
        <v>104963.82678478915</v>
      </c>
      <c r="AD122" s="96">
        <v>83998.648036601182</v>
      </c>
      <c r="AE122" s="96">
        <v>276.47992114043075</v>
      </c>
      <c r="AF122" s="96">
        <v>12654.779268050421</v>
      </c>
      <c r="AG122" s="96">
        <v>8310.3994801375484</v>
      </c>
      <c r="AH122" s="95">
        <v>3739378.9577537719</v>
      </c>
      <c r="AI122" s="96">
        <v>50279.186961316998</v>
      </c>
      <c r="AJ122" s="96">
        <v>95293.014078347973</v>
      </c>
      <c r="AK122" s="96">
        <v>0</v>
      </c>
      <c r="AL122" s="96">
        <v>-11806.700678231071</v>
      </c>
      <c r="AM122" s="96">
        <v>-33207.12643879994</v>
      </c>
      <c r="AN122" s="95">
        <v>3789658.1447150894</v>
      </c>
      <c r="AO122" s="96">
        <v>136790.44955379868</v>
      </c>
      <c r="AP122" s="96">
        <v>157834.83936837153</v>
      </c>
      <c r="AQ122" s="96">
        <v>0</v>
      </c>
      <c r="AR122" s="96">
        <v>-67315.468807837722</v>
      </c>
      <c r="AS122" s="96">
        <v>46271.078993264826</v>
      </c>
      <c r="AT122" s="95">
        <v>3926448.5942688892</v>
      </c>
      <c r="AU122" s="96">
        <v>523955.41096579353</v>
      </c>
      <c r="AV122" s="96">
        <v>523426.72765387897</v>
      </c>
      <c r="AW122" s="96">
        <v>0</v>
      </c>
      <c r="AX122" s="96">
        <v>46079.502038899795</v>
      </c>
      <c r="AY122" s="96">
        <v>-45550.818726985257</v>
      </c>
      <c r="AZ122" s="95">
        <v>4451831.2397856573</v>
      </c>
      <c r="BA122" s="96">
        <v>271145.72976898169</v>
      </c>
      <c r="BB122" s="96">
        <v>53504.683942030781</v>
      </c>
      <c r="BC122" s="96">
        <v>0</v>
      </c>
      <c r="BD122" s="96">
        <v>322349.5386357808</v>
      </c>
      <c r="BE122" s="96">
        <v>-104708.49280882996</v>
      </c>
      <c r="BF122" s="95">
        <v>4722976.9695046376</v>
      </c>
      <c r="BG122" s="96">
        <v>272616.08856960398</v>
      </c>
      <c r="BH122" s="96">
        <v>129748.5696031558</v>
      </c>
      <c r="BI122" s="96">
        <v>0</v>
      </c>
      <c r="BJ122" s="96">
        <v>157358.39560428262</v>
      </c>
      <c r="BK122" s="96">
        <v>-14490.879637834332</v>
      </c>
      <c r="BL122" s="95">
        <v>4995593.0580742415</v>
      </c>
      <c r="BM122" s="96">
        <v>692546.31623576127</v>
      </c>
      <c r="BN122" s="96">
        <v>148413.87884280714</v>
      </c>
      <c r="BO122" s="96">
        <v>-197.01481205039386</v>
      </c>
      <c r="BP122" s="96">
        <v>511447.60417288594</v>
      </c>
      <c r="BQ122" s="96">
        <v>32882.314656443588</v>
      </c>
      <c r="BR122" s="95">
        <v>5688139.3743100027</v>
      </c>
      <c r="BS122" s="96">
        <v>557573.5650306372</v>
      </c>
      <c r="BT122" s="96">
        <v>389934.83850640431</v>
      </c>
      <c r="BU122" s="96">
        <v>0</v>
      </c>
      <c r="BV122" s="96">
        <v>165522.17725332375</v>
      </c>
      <c r="BW122" s="96">
        <v>2116.5492709090386</v>
      </c>
      <c r="BX122" s="95">
        <v>6245712.9393406417</v>
      </c>
      <c r="BY122" s="96">
        <v>190912.28287875335</v>
      </c>
      <c r="BZ122" s="96">
        <v>176311.52083336448</v>
      </c>
      <c r="CA122" s="96">
        <v>0</v>
      </c>
      <c r="CB122" s="96">
        <v>27204.348821359294</v>
      </c>
      <c r="CC122" s="96">
        <v>-12603.998485843062</v>
      </c>
      <c r="CD122" s="95">
        <v>6436625.1993039977</v>
      </c>
      <c r="CE122" s="96">
        <v>-73495.501210761751</v>
      </c>
      <c r="CF122" s="96">
        <v>-166975.74165946167</v>
      </c>
      <c r="CG122" s="96">
        <v>0</v>
      </c>
      <c r="CH122" s="96">
        <v>115709.88777604379</v>
      </c>
      <c r="CI122" s="96">
        <v>-22229.6473273437</v>
      </c>
      <c r="CJ122" s="95">
        <v>6363129.6980932374</v>
      </c>
      <c r="CK122" s="96">
        <v>940914.03590706736</v>
      </c>
      <c r="CL122" s="96">
        <v>880099.56350801559</v>
      </c>
      <c r="CM122" s="96">
        <v>0</v>
      </c>
      <c r="CN122" s="96">
        <v>162469.5562545727</v>
      </c>
      <c r="CO122" s="96">
        <v>-66801.179866484759</v>
      </c>
      <c r="CP122" s="95">
        <v>7304043.7340003066</v>
      </c>
      <c r="CQ122" s="96">
        <v>204336.80337897578</v>
      </c>
      <c r="CR122" s="96">
        <v>353499.34969107772</v>
      </c>
      <c r="CS122" s="96">
        <v>0</v>
      </c>
      <c r="CT122" s="96">
        <v>-38392.597502081066</v>
      </c>
      <c r="CU122" s="96">
        <v>-110769.94881002091</v>
      </c>
      <c r="CV122" s="95">
        <v>7508380.5373792807</v>
      </c>
      <c r="CW122" s="96">
        <v>34861.949394765077</v>
      </c>
      <c r="CX122" s="96">
        <v>40933.342445989983</v>
      </c>
      <c r="CY122" s="96">
        <v>0</v>
      </c>
      <c r="CZ122" s="96">
        <v>74148.481745958488</v>
      </c>
      <c r="DA122" s="96">
        <v>-80219.87479718338</v>
      </c>
      <c r="DB122" s="95">
        <v>7543242.4867740441</v>
      </c>
      <c r="DC122" s="96">
        <v>123172.89262991422</v>
      </c>
      <c r="DD122" s="96">
        <v>51612.276931764718</v>
      </c>
      <c r="DE122" s="96">
        <v>0</v>
      </c>
      <c r="DF122" s="96">
        <v>49320.208739480709</v>
      </c>
      <c r="DG122" s="96">
        <v>22240.406958668798</v>
      </c>
      <c r="DH122" s="95">
        <v>7666415.379403959</v>
      </c>
      <c r="DI122" s="96">
        <v>383056.61659925804</v>
      </c>
      <c r="DJ122" s="96">
        <v>378837.45381495706</v>
      </c>
      <c r="DK122" s="96">
        <v>0</v>
      </c>
      <c r="DL122" s="96">
        <v>55017.426739428149</v>
      </c>
      <c r="DM122" s="96">
        <v>-60798.26395512715</v>
      </c>
      <c r="DN122" s="95">
        <v>8049471.996003218</v>
      </c>
      <c r="DO122" s="96">
        <v>92801.504148130218</v>
      </c>
      <c r="DP122" s="96">
        <v>111675.75225610542</v>
      </c>
      <c r="DQ122" s="96">
        <v>0</v>
      </c>
      <c r="DR122" s="96">
        <v>8578.6253049976076</v>
      </c>
      <c r="DS122" s="96">
        <v>-27927.311446973654</v>
      </c>
      <c r="DT122" s="95">
        <v>8142273.5001513492</v>
      </c>
      <c r="DU122" s="96">
        <v>572816.19853209204</v>
      </c>
      <c r="DV122" s="96">
        <v>461858.00667997671</v>
      </c>
      <c r="DW122" s="96">
        <v>0</v>
      </c>
      <c r="DX122" s="96">
        <v>-19846.393008461851</v>
      </c>
      <c r="DY122" s="96">
        <v>130804.58486057726</v>
      </c>
      <c r="DZ122" s="95">
        <v>8850001.0475505888</v>
      </c>
    </row>
    <row r="123" spans="1:130" s="76" customFormat="1" ht="12.75" x14ac:dyDescent="0.2">
      <c r="A123" s="120"/>
      <c r="B123" s="60" t="s">
        <v>272</v>
      </c>
      <c r="C123" s="73" t="s">
        <v>154</v>
      </c>
      <c r="D123" s="74">
        <v>187257.51019999999</v>
      </c>
      <c r="E123" s="75">
        <v>-9144.3600000000042</v>
      </c>
      <c r="F123" s="75">
        <v>-9144.3599999999897</v>
      </c>
      <c r="G123" s="75">
        <v>0</v>
      </c>
      <c r="H123" s="75">
        <v>0</v>
      </c>
      <c r="I123" s="75">
        <v>0</v>
      </c>
      <c r="J123" s="74">
        <v>178113.15019999997</v>
      </c>
      <c r="K123" s="75">
        <v>25071.199799999988</v>
      </c>
      <c r="L123" s="75">
        <v>25857.390000000007</v>
      </c>
      <c r="M123" s="75">
        <v>0</v>
      </c>
      <c r="N123" s="75">
        <v>-786.19020000000023</v>
      </c>
      <c r="O123" s="75">
        <v>0</v>
      </c>
      <c r="P123" s="74">
        <v>203184.34999999998</v>
      </c>
      <c r="Q123" s="75">
        <v>-92246.140000000014</v>
      </c>
      <c r="R123" s="75">
        <v>-94945.340000000026</v>
      </c>
      <c r="S123" s="75">
        <v>0</v>
      </c>
      <c r="T123" s="75">
        <v>2699.1999999999994</v>
      </c>
      <c r="U123" s="75">
        <v>0</v>
      </c>
      <c r="V123" s="74">
        <v>110938.20999999996</v>
      </c>
      <c r="W123" s="75">
        <v>-20772.93</v>
      </c>
      <c r="X123" s="75">
        <v>-19557.930000000008</v>
      </c>
      <c r="Y123" s="75">
        <v>0</v>
      </c>
      <c r="Z123" s="75">
        <v>-1215</v>
      </c>
      <c r="AA123" s="75">
        <v>0</v>
      </c>
      <c r="AB123" s="74">
        <v>90165.279999999955</v>
      </c>
      <c r="AC123" s="75">
        <v>129979.00216</v>
      </c>
      <c r="AD123" s="75">
        <v>94068.329999999973</v>
      </c>
      <c r="AE123" s="75">
        <v>0</v>
      </c>
      <c r="AF123" s="75">
        <v>35910.672160000002</v>
      </c>
      <c r="AG123" s="75">
        <v>0</v>
      </c>
      <c r="AH123" s="74">
        <v>220144.28215999994</v>
      </c>
      <c r="AI123" s="75">
        <v>57043.067840000032</v>
      </c>
      <c r="AJ123" s="75">
        <v>72465.87</v>
      </c>
      <c r="AK123" s="75">
        <v>0</v>
      </c>
      <c r="AL123" s="75">
        <v>-15422.802160000001</v>
      </c>
      <c r="AM123" s="75">
        <v>0</v>
      </c>
      <c r="AN123" s="74">
        <v>277187.34999999998</v>
      </c>
      <c r="AO123" s="75">
        <v>-75297.66</v>
      </c>
      <c r="AP123" s="75">
        <v>-68308.090000000011</v>
      </c>
      <c r="AQ123" s="75">
        <v>0</v>
      </c>
      <c r="AR123" s="75">
        <v>-6989.57</v>
      </c>
      <c r="AS123" s="75">
        <v>0</v>
      </c>
      <c r="AT123" s="74">
        <v>201889.68999999997</v>
      </c>
      <c r="AU123" s="75">
        <v>50198.617923309081</v>
      </c>
      <c r="AV123" s="75">
        <v>46797.047173045561</v>
      </c>
      <c r="AW123" s="75">
        <v>0</v>
      </c>
      <c r="AX123" s="75">
        <v>3401.5707502635428</v>
      </c>
      <c r="AY123" s="75">
        <v>0</v>
      </c>
      <c r="AZ123" s="74">
        <v>252088.30792330907</v>
      </c>
      <c r="BA123" s="75">
        <v>233936.61320980868</v>
      </c>
      <c r="BB123" s="75">
        <v>41220.444777362711</v>
      </c>
      <c r="BC123" s="75">
        <v>0</v>
      </c>
      <c r="BD123" s="75">
        <v>192716.16843244599</v>
      </c>
      <c r="BE123" s="75">
        <v>0</v>
      </c>
      <c r="BF123" s="74">
        <v>486024.92113311775</v>
      </c>
      <c r="BG123" s="75">
        <v>-61240.979999999981</v>
      </c>
      <c r="BH123" s="75">
        <v>-77304.250000000015</v>
      </c>
      <c r="BI123" s="75">
        <v>0</v>
      </c>
      <c r="BJ123" s="75">
        <v>16063.270000000002</v>
      </c>
      <c r="BK123" s="75">
        <v>0</v>
      </c>
      <c r="BL123" s="74">
        <v>424783.94113311771</v>
      </c>
      <c r="BM123" s="75">
        <v>47561.00502903037</v>
      </c>
      <c r="BN123" s="75">
        <v>49933.000000000022</v>
      </c>
      <c r="BO123" s="75">
        <v>0</v>
      </c>
      <c r="BP123" s="75">
        <v>-94.16</v>
      </c>
      <c r="BQ123" s="75">
        <v>-2277.8349709696267</v>
      </c>
      <c r="BR123" s="74">
        <v>472344.94616214803</v>
      </c>
      <c r="BS123" s="75">
        <v>39090.191112783112</v>
      </c>
      <c r="BT123" s="75">
        <v>46908.48848373389</v>
      </c>
      <c r="BU123" s="75">
        <v>0</v>
      </c>
      <c r="BV123" s="75">
        <v>-7818.297370950806</v>
      </c>
      <c r="BW123" s="75">
        <v>0</v>
      </c>
      <c r="BX123" s="74">
        <v>511435.13727493118</v>
      </c>
      <c r="BY123" s="75">
        <v>76030.429830000008</v>
      </c>
      <c r="BZ123" s="75">
        <v>75986.149517423473</v>
      </c>
      <c r="CA123" s="75">
        <v>0</v>
      </c>
      <c r="CB123" s="75">
        <v>44.28031257651962</v>
      </c>
      <c r="CC123" s="75">
        <v>0</v>
      </c>
      <c r="CD123" s="74">
        <v>587465.56710493122</v>
      </c>
      <c r="CE123" s="75">
        <v>-38689.740994882326</v>
      </c>
      <c r="CF123" s="75">
        <v>-53742.656929610923</v>
      </c>
      <c r="CG123" s="75">
        <v>0</v>
      </c>
      <c r="CH123" s="75">
        <v>15472.489175893921</v>
      </c>
      <c r="CI123" s="75">
        <v>-419.57324116529219</v>
      </c>
      <c r="CJ123" s="74">
        <v>548775.82611004892</v>
      </c>
      <c r="CK123" s="75">
        <v>83885.98048860766</v>
      </c>
      <c r="CL123" s="75">
        <v>78856.848556999845</v>
      </c>
      <c r="CM123" s="75">
        <v>0</v>
      </c>
      <c r="CN123" s="75">
        <v>5034.804922380612</v>
      </c>
      <c r="CO123" s="75">
        <v>-5.6729907728436331</v>
      </c>
      <c r="CP123" s="74">
        <v>632661.80659865669</v>
      </c>
      <c r="CQ123" s="75">
        <v>-38672.259249095492</v>
      </c>
      <c r="CR123" s="75">
        <v>-13600.487133940944</v>
      </c>
      <c r="CS123" s="75">
        <v>0</v>
      </c>
      <c r="CT123" s="75">
        <v>-25034.222006332144</v>
      </c>
      <c r="CU123" s="75">
        <v>-37.550108822436556</v>
      </c>
      <c r="CV123" s="74">
        <v>593989.54734956112</v>
      </c>
      <c r="CW123" s="75">
        <v>-242797.86831956316</v>
      </c>
      <c r="CX123" s="75">
        <v>-219037.49833286001</v>
      </c>
      <c r="CY123" s="75">
        <v>0</v>
      </c>
      <c r="CZ123" s="75">
        <v>-23665.56158817104</v>
      </c>
      <c r="DA123" s="75">
        <v>-94.808398532113898</v>
      </c>
      <c r="DB123" s="74">
        <v>351191.6790299979</v>
      </c>
      <c r="DC123" s="75">
        <v>100658.33750053949</v>
      </c>
      <c r="DD123" s="75">
        <v>31797.422084315389</v>
      </c>
      <c r="DE123" s="75">
        <v>0</v>
      </c>
      <c r="DF123" s="75">
        <v>68861.015482039293</v>
      </c>
      <c r="DG123" s="75">
        <v>-0.100065815200651</v>
      </c>
      <c r="DH123" s="74">
        <v>451850.0165305374</v>
      </c>
      <c r="DI123" s="75">
        <v>-83844.015377055272</v>
      </c>
      <c r="DJ123" s="75">
        <v>-83671.743655312574</v>
      </c>
      <c r="DK123" s="75">
        <v>0</v>
      </c>
      <c r="DL123" s="75">
        <v>-172.27172174266857</v>
      </c>
      <c r="DM123" s="75">
        <v>0</v>
      </c>
      <c r="DN123" s="74">
        <v>368006.00115348212</v>
      </c>
      <c r="DO123" s="75">
        <v>15221.993438957885</v>
      </c>
      <c r="DP123" s="75">
        <v>16069.670672892498</v>
      </c>
      <c r="DQ123" s="75">
        <v>0</v>
      </c>
      <c r="DR123" s="75">
        <v>-847.92706821549643</v>
      </c>
      <c r="DS123" s="75">
        <v>0.24983428087944048</v>
      </c>
      <c r="DT123" s="74">
        <v>383227.99459244002</v>
      </c>
      <c r="DU123" s="75">
        <v>6168.8399999999901</v>
      </c>
      <c r="DV123" s="75">
        <v>6169.9999999999636</v>
      </c>
      <c r="DW123" s="75">
        <v>0</v>
      </c>
      <c r="DX123" s="75">
        <v>-1.15999999997439</v>
      </c>
      <c r="DY123" s="75">
        <v>0</v>
      </c>
      <c r="DZ123" s="74">
        <v>475896.84659243998</v>
      </c>
    </row>
    <row r="124" spans="1:130" s="69" customFormat="1" ht="12.75" x14ac:dyDescent="0.2">
      <c r="A124" s="120"/>
      <c r="B124" s="58" t="s">
        <v>273</v>
      </c>
      <c r="C124" s="80" t="s">
        <v>155</v>
      </c>
      <c r="D124" s="81">
        <v>0</v>
      </c>
      <c r="E124" s="82">
        <v>0</v>
      </c>
      <c r="F124" s="82">
        <v>0</v>
      </c>
      <c r="G124" s="82">
        <v>0</v>
      </c>
      <c r="H124" s="82">
        <v>0</v>
      </c>
      <c r="I124" s="82">
        <v>0</v>
      </c>
      <c r="J124" s="81">
        <v>0</v>
      </c>
      <c r="K124" s="82">
        <v>0</v>
      </c>
      <c r="L124" s="82">
        <v>0</v>
      </c>
      <c r="M124" s="82">
        <v>0</v>
      </c>
      <c r="N124" s="82">
        <v>0</v>
      </c>
      <c r="O124" s="82">
        <v>0</v>
      </c>
      <c r="P124" s="81">
        <v>0</v>
      </c>
      <c r="Q124" s="82">
        <v>0</v>
      </c>
      <c r="R124" s="82">
        <v>0</v>
      </c>
      <c r="S124" s="82">
        <v>0</v>
      </c>
      <c r="T124" s="82">
        <v>0</v>
      </c>
      <c r="U124" s="82">
        <v>0</v>
      </c>
      <c r="V124" s="81">
        <v>0</v>
      </c>
      <c r="W124" s="82">
        <v>0</v>
      </c>
      <c r="X124" s="82">
        <v>0</v>
      </c>
      <c r="Y124" s="82">
        <v>0</v>
      </c>
      <c r="Z124" s="82">
        <v>0</v>
      </c>
      <c r="AA124" s="82">
        <v>0</v>
      </c>
      <c r="AB124" s="81">
        <v>0</v>
      </c>
      <c r="AC124" s="82">
        <v>0</v>
      </c>
      <c r="AD124" s="82">
        <v>0</v>
      </c>
      <c r="AE124" s="82">
        <v>0</v>
      </c>
      <c r="AF124" s="82">
        <v>0</v>
      </c>
      <c r="AG124" s="82">
        <v>0</v>
      </c>
      <c r="AH124" s="81">
        <v>0</v>
      </c>
      <c r="AI124" s="82">
        <v>0</v>
      </c>
      <c r="AJ124" s="82">
        <v>0</v>
      </c>
      <c r="AK124" s="82">
        <v>0</v>
      </c>
      <c r="AL124" s="82">
        <v>0</v>
      </c>
      <c r="AM124" s="82">
        <v>0</v>
      </c>
      <c r="AN124" s="81">
        <v>0</v>
      </c>
      <c r="AO124" s="82">
        <v>0</v>
      </c>
      <c r="AP124" s="82">
        <v>0</v>
      </c>
      <c r="AQ124" s="82">
        <v>0</v>
      </c>
      <c r="AR124" s="82">
        <v>0</v>
      </c>
      <c r="AS124" s="82">
        <v>0</v>
      </c>
      <c r="AT124" s="81">
        <v>0</v>
      </c>
      <c r="AU124" s="82">
        <v>0</v>
      </c>
      <c r="AV124" s="82">
        <v>0</v>
      </c>
      <c r="AW124" s="82">
        <v>0</v>
      </c>
      <c r="AX124" s="82">
        <v>0</v>
      </c>
      <c r="AY124" s="82">
        <v>0</v>
      </c>
      <c r="AZ124" s="81">
        <v>0</v>
      </c>
      <c r="BA124" s="82">
        <v>0</v>
      </c>
      <c r="BB124" s="82">
        <v>0</v>
      </c>
      <c r="BC124" s="82">
        <v>0</v>
      </c>
      <c r="BD124" s="82">
        <v>0</v>
      </c>
      <c r="BE124" s="82">
        <v>0</v>
      </c>
      <c r="BF124" s="81">
        <v>0</v>
      </c>
      <c r="BG124" s="82">
        <v>0</v>
      </c>
      <c r="BH124" s="82">
        <v>0</v>
      </c>
      <c r="BI124" s="82">
        <v>0</v>
      </c>
      <c r="BJ124" s="82">
        <v>0</v>
      </c>
      <c r="BK124" s="82">
        <v>0</v>
      </c>
      <c r="BL124" s="81">
        <v>0</v>
      </c>
      <c r="BM124" s="82">
        <v>0</v>
      </c>
      <c r="BN124" s="82">
        <v>0</v>
      </c>
      <c r="BO124" s="82">
        <v>0</v>
      </c>
      <c r="BP124" s="82">
        <v>0</v>
      </c>
      <c r="BQ124" s="82">
        <v>0</v>
      </c>
      <c r="BR124" s="81">
        <v>0</v>
      </c>
      <c r="BS124" s="82">
        <v>0</v>
      </c>
      <c r="BT124" s="82">
        <v>0</v>
      </c>
      <c r="BU124" s="82">
        <v>0</v>
      </c>
      <c r="BV124" s="82">
        <v>0</v>
      </c>
      <c r="BW124" s="82">
        <v>0</v>
      </c>
      <c r="BX124" s="81">
        <v>0</v>
      </c>
      <c r="BY124" s="82">
        <v>0</v>
      </c>
      <c r="BZ124" s="82">
        <v>0</v>
      </c>
      <c r="CA124" s="82">
        <v>0</v>
      </c>
      <c r="CB124" s="82">
        <v>0</v>
      </c>
      <c r="CC124" s="82">
        <v>0</v>
      </c>
      <c r="CD124" s="81">
        <v>0</v>
      </c>
      <c r="CE124" s="82">
        <v>0</v>
      </c>
      <c r="CF124" s="82">
        <v>0</v>
      </c>
      <c r="CG124" s="82">
        <v>0</v>
      </c>
      <c r="CH124" s="82">
        <v>0</v>
      </c>
      <c r="CI124" s="82">
        <v>0</v>
      </c>
      <c r="CJ124" s="81">
        <v>0</v>
      </c>
      <c r="CK124" s="82">
        <v>0</v>
      </c>
      <c r="CL124" s="82">
        <v>0</v>
      </c>
      <c r="CM124" s="82">
        <v>0</v>
      </c>
      <c r="CN124" s="82">
        <v>0</v>
      </c>
      <c r="CO124" s="82">
        <v>0</v>
      </c>
      <c r="CP124" s="81">
        <v>0</v>
      </c>
      <c r="CQ124" s="82">
        <v>0</v>
      </c>
      <c r="CR124" s="82">
        <v>0</v>
      </c>
      <c r="CS124" s="82">
        <v>0</v>
      </c>
      <c r="CT124" s="82">
        <v>0</v>
      </c>
      <c r="CU124" s="82">
        <v>0</v>
      </c>
      <c r="CV124" s="81">
        <v>0</v>
      </c>
      <c r="CW124" s="82">
        <v>0</v>
      </c>
      <c r="CX124" s="82">
        <v>0</v>
      </c>
      <c r="CY124" s="82">
        <v>0</v>
      </c>
      <c r="CZ124" s="82">
        <v>0</v>
      </c>
      <c r="DA124" s="82">
        <v>0</v>
      </c>
      <c r="DB124" s="81">
        <v>0</v>
      </c>
      <c r="DC124" s="82">
        <v>0</v>
      </c>
      <c r="DD124" s="82">
        <v>0</v>
      </c>
      <c r="DE124" s="82">
        <v>0</v>
      </c>
      <c r="DF124" s="82">
        <v>0</v>
      </c>
      <c r="DG124" s="82">
        <v>0</v>
      </c>
      <c r="DH124" s="81">
        <v>0</v>
      </c>
      <c r="DI124" s="82">
        <v>0</v>
      </c>
      <c r="DJ124" s="82">
        <v>0</v>
      </c>
      <c r="DK124" s="82">
        <v>0</v>
      </c>
      <c r="DL124" s="82">
        <v>0</v>
      </c>
      <c r="DM124" s="82">
        <v>0</v>
      </c>
      <c r="DN124" s="81">
        <v>0</v>
      </c>
      <c r="DO124" s="82">
        <v>0</v>
      </c>
      <c r="DP124" s="82">
        <v>0</v>
      </c>
      <c r="DQ124" s="82">
        <v>0</v>
      </c>
      <c r="DR124" s="82">
        <v>0</v>
      </c>
      <c r="DS124" s="82">
        <v>0</v>
      </c>
      <c r="DT124" s="81">
        <v>0</v>
      </c>
      <c r="DU124" s="82">
        <v>0</v>
      </c>
      <c r="DV124" s="82">
        <v>0</v>
      </c>
      <c r="DW124" s="82">
        <v>0</v>
      </c>
      <c r="DX124" s="82">
        <v>0</v>
      </c>
      <c r="DY124" s="82">
        <v>0</v>
      </c>
      <c r="DZ124" s="81">
        <v>0</v>
      </c>
    </row>
    <row r="125" spans="1:130" s="69" customFormat="1" ht="12.75" x14ac:dyDescent="0.2">
      <c r="A125" s="120"/>
      <c r="B125" s="61" t="s">
        <v>224</v>
      </c>
      <c r="C125" s="80" t="s">
        <v>156</v>
      </c>
      <c r="D125" s="81">
        <v>0</v>
      </c>
      <c r="E125" s="82">
        <v>0</v>
      </c>
      <c r="F125" s="82">
        <v>0</v>
      </c>
      <c r="G125" s="82">
        <v>0</v>
      </c>
      <c r="H125" s="82">
        <v>0</v>
      </c>
      <c r="I125" s="82">
        <v>0</v>
      </c>
      <c r="J125" s="81">
        <v>0</v>
      </c>
      <c r="K125" s="82">
        <v>0</v>
      </c>
      <c r="L125" s="82">
        <v>0</v>
      </c>
      <c r="M125" s="82">
        <v>0</v>
      </c>
      <c r="N125" s="82">
        <v>0</v>
      </c>
      <c r="O125" s="82">
        <v>0</v>
      </c>
      <c r="P125" s="81">
        <v>0</v>
      </c>
      <c r="Q125" s="82">
        <v>0</v>
      </c>
      <c r="R125" s="82">
        <v>0</v>
      </c>
      <c r="S125" s="82">
        <v>0</v>
      </c>
      <c r="T125" s="82">
        <v>0</v>
      </c>
      <c r="U125" s="82">
        <v>0</v>
      </c>
      <c r="V125" s="81">
        <v>0</v>
      </c>
      <c r="W125" s="82">
        <v>0</v>
      </c>
      <c r="X125" s="82">
        <v>0</v>
      </c>
      <c r="Y125" s="82">
        <v>0</v>
      </c>
      <c r="Z125" s="82">
        <v>0</v>
      </c>
      <c r="AA125" s="82">
        <v>0</v>
      </c>
      <c r="AB125" s="81">
        <v>0</v>
      </c>
      <c r="AC125" s="82">
        <v>0</v>
      </c>
      <c r="AD125" s="82">
        <v>0</v>
      </c>
      <c r="AE125" s="82">
        <v>0</v>
      </c>
      <c r="AF125" s="82">
        <v>0</v>
      </c>
      <c r="AG125" s="82">
        <v>0</v>
      </c>
      <c r="AH125" s="81">
        <v>0</v>
      </c>
      <c r="AI125" s="82">
        <v>0</v>
      </c>
      <c r="AJ125" s="82">
        <v>0</v>
      </c>
      <c r="AK125" s="82">
        <v>0</v>
      </c>
      <c r="AL125" s="82">
        <v>0</v>
      </c>
      <c r="AM125" s="82">
        <v>0</v>
      </c>
      <c r="AN125" s="81">
        <v>0</v>
      </c>
      <c r="AO125" s="82">
        <v>0</v>
      </c>
      <c r="AP125" s="82">
        <v>0</v>
      </c>
      <c r="AQ125" s="82">
        <v>0</v>
      </c>
      <c r="AR125" s="82">
        <v>0</v>
      </c>
      <c r="AS125" s="82">
        <v>0</v>
      </c>
      <c r="AT125" s="81">
        <v>0</v>
      </c>
      <c r="AU125" s="82">
        <v>0</v>
      </c>
      <c r="AV125" s="82">
        <v>0</v>
      </c>
      <c r="AW125" s="82">
        <v>0</v>
      </c>
      <c r="AX125" s="82">
        <v>0</v>
      </c>
      <c r="AY125" s="82">
        <v>0</v>
      </c>
      <c r="AZ125" s="81">
        <v>0</v>
      </c>
      <c r="BA125" s="82">
        <v>0</v>
      </c>
      <c r="BB125" s="82">
        <v>0</v>
      </c>
      <c r="BC125" s="82">
        <v>0</v>
      </c>
      <c r="BD125" s="82">
        <v>0</v>
      </c>
      <c r="BE125" s="82">
        <v>0</v>
      </c>
      <c r="BF125" s="81">
        <v>0</v>
      </c>
      <c r="BG125" s="82">
        <v>0</v>
      </c>
      <c r="BH125" s="82">
        <v>0</v>
      </c>
      <c r="BI125" s="82">
        <v>0</v>
      </c>
      <c r="BJ125" s="82">
        <v>0</v>
      </c>
      <c r="BK125" s="82">
        <v>0</v>
      </c>
      <c r="BL125" s="81">
        <v>0</v>
      </c>
      <c r="BM125" s="82">
        <v>0</v>
      </c>
      <c r="BN125" s="82">
        <v>0</v>
      </c>
      <c r="BO125" s="82">
        <v>0</v>
      </c>
      <c r="BP125" s="82">
        <v>0</v>
      </c>
      <c r="BQ125" s="82">
        <v>0</v>
      </c>
      <c r="BR125" s="81">
        <v>0</v>
      </c>
      <c r="BS125" s="82">
        <v>0</v>
      </c>
      <c r="BT125" s="82">
        <v>0</v>
      </c>
      <c r="BU125" s="82">
        <v>0</v>
      </c>
      <c r="BV125" s="82">
        <v>0</v>
      </c>
      <c r="BW125" s="82">
        <v>0</v>
      </c>
      <c r="BX125" s="81">
        <v>0</v>
      </c>
      <c r="BY125" s="82">
        <v>0</v>
      </c>
      <c r="BZ125" s="82">
        <v>0</v>
      </c>
      <c r="CA125" s="82">
        <v>0</v>
      </c>
      <c r="CB125" s="82">
        <v>0</v>
      </c>
      <c r="CC125" s="82">
        <v>0</v>
      </c>
      <c r="CD125" s="81">
        <v>0</v>
      </c>
      <c r="CE125" s="82">
        <v>0</v>
      </c>
      <c r="CF125" s="82">
        <v>0</v>
      </c>
      <c r="CG125" s="82">
        <v>0</v>
      </c>
      <c r="CH125" s="82">
        <v>0</v>
      </c>
      <c r="CI125" s="82">
        <v>0</v>
      </c>
      <c r="CJ125" s="81">
        <v>0</v>
      </c>
      <c r="CK125" s="82">
        <v>0</v>
      </c>
      <c r="CL125" s="82">
        <v>0</v>
      </c>
      <c r="CM125" s="82">
        <v>0</v>
      </c>
      <c r="CN125" s="82">
        <v>0</v>
      </c>
      <c r="CO125" s="82">
        <v>0</v>
      </c>
      <c r="CP125" s="81">
        <v>0</v>
      </c>
      <c r="CQ125" s="82">
        <v>0</v>
      </c>
      <c r="CR125" s="82">
        <v>0</v>
      </c>
      <c r="CS125" s="82">
        <v>0</v>
      </c>
      <c r="CT125" s="82">
        <v>0</v>
      </c>
      <c r="CU125" s="82">
        <v>0</v>
      </c>
      <c r="CV125" s="81">
        <v>0</v>
      </c>
      <c r="CW125" s="82">
        <v>0</v>
      </c>
      <c r="CX125" s="82">
        <v>0</v>
      </c>
      <c r="CY125" s="82">
        <v>0</v>
      </c>
      <c r="CZ125" s="82">
        <v>0</v>
      </c>
      <c r="DA125" s="82">
        <v>0</v>
      </c>
      <c r="DB125" s="81">
        <v>0</v>
      </c>
      <c r="DC125" s="82">
        <v>0</v>
      </c>
      <c r="DD125" s="82">
        <v>0</v>
      </c>
      <c r="DE125" s="82">
        <v>0</v>
      </c>
      <c r="DF125" s="82">
        <v>0</v>
      </c>
      <c r="DG125" s="82">
        <v>0</v>
      </c>
      <c r="DH125" s="81">
        <v>0</v>
      </c>
      <c r="DI125" s="82">
        <v>0</v>
      </c>
      <c r="DJ125" s="82">
        <v>0</v>
      </c>
      <c r="DK125" s="82">
        <v>0</v>
      </c>
      <c r="DL125" s="82">
        <v>0</v>
      </c>
      <c r="DM125" s="82">
        <v>0</v>
      </c>
      <c r="DN125" s="81">
        <v>0</v>
      </c>
      <c r="DO125" s="82">
        <v>0</v>
      </c>
      <c r="DP125" s="82">
        <v>0</v>
      </c>
      <c r="DQ125" s="82">
        <v>0</v>
      </c>
      <c r="DR125" s="82">
        <v>0</v>
      </c>
      <c r="DS125" s="82">
        <v>0</v>
      </c>
      <c r="DT125" s="81">
        <v>0</v>
      </c>
      <c r="DU125" s="82">
        <v>0</v>
      </c>
      <c r="DV125" s="82">
        <v>0</v>
      </c>
      <c r="DW125" s="82">
        <v>0</v>
      </c>
      <c r="DX125" s="82">
        <v>0</v>
      </c>
      <c r="DY125" s="82">
        <v>0</v>
      </c>
      <c r="DZ125" s="81">
        <v>0</v>
      </c>
    </row>
    <row r="126" spans="1:130" s="69" customFormat="1" ht="12.75" x14ac:dyDescent="0.2">
      <c r="A126" s="120"/>
      <c r="B126" s="61" t="s">
        <v>225</v>
      </c>
      <c r="C126" s="80" t="s">
        <v>157</v>
      </c>
      <c r="D126" s="81">
        <v>0</v>
      </c>
      <c r="E126" s="82">
        <v>0</v>
      </c>
      <c r="F126" s="82">
        <v>0</v>
      </c>
      <c r="G126" s="82">
        <v>0</v>
      </c>
      <c r="H126" s="82">
        <v>0</v>
      </c>
      <c r="I126" s="82">
        <v>0</v>
      </c>
      <c r="J126" s="81">
        <v>0</v>
      </c>
      <c r="K126" s="82">
        <v>0</v>
      </c>
      <c r="L126" s="82">
        <v>0</v>
      </c>
      <c r="M126" s="82">
        <v>0</v>
      </c>
      <c r="N126" s="82">
        <v>0</v>
      </c>
      <c r="O126" s="82">
        <v>0</v>
      </c>
      <c r="P126" s="81">
        <v>0</v>
      </c>
      <c r="Q126" s="82">
        <v>0</v>
      </c>
      <c r="R126" s="82">
        <v>0</v>
      </c>
      <c r="S126" s="82">
        <v>0</v>
      </c>
      <c r="T126" s="82">
        <v>0</v>
      </c>
      <c r="U126" s="82">
        <v>0</v>
      </c>
      <c r="V126" s="81">
        <v>0</v>
      </c>
      <c r="W126" s="82">
        <v>0</v>
      </c>
      <c r="X126" s="82">
        <v>0</v>
      </c>
      <c r="Y126" s="82">
        <v>0</v>
      </c>
      <c r="Z126" s="82">
        <v>0</v>
      </c>
      <c r="AA126" s="82">
        <v>0</v>
      </c>
      <c r="AB126" s="81">
        <v>0</v>
      </c>
      <c r="AC126" s="82">
        <v>0</v>
      </c>
      <c r="AD126" s="82">
        <v>0</v>
      </c>
      <c r="AE126" s="82">
        <v>0</v>
      </c>
      <c r="AF126" s="82">
        <v>0</v>
      </c>
      <c r="AG126" s="82">
        <v>0</v>
      </c>
      <c r="AH126" s="81">
        <v>0</v>
      </c>
      <c r="AI126" s="82">
        <v>0</v>
      </c>
      <c r="AJ126" s="82">
        <v>0</v>
      </c>
      <c r="AK126" s="82">
        <v>0</v>
      </c>
      <c r="AL126" s="82">
        <v>0</v>
      </c>
      <c r="AM126" s="82">
        <v>0</v>
      </c>
      <c r="AN126" s="81">
        <v>0</v>
      </c>
      <c r="AO126" s="82">
        <v>0</v>
      </c>
      <c r="AP126" s="82">
        <v>0</v>
      </c>
      <c r="AQ126" s="82">
        <v>0</v>
      </c>
      <c r="AR126" s="82">
        <v>0</v>
      </c>
      <c r="AS126" s="82">
        <v>0</v>
      </c>
      <c r="AT126" s="81">
        <v>0</v>
      </c>
      <c r="AU126" s="82">
        <v>0</v>
      </c>
      <c r="AV126" s="82">
        <v>0</v>
      </c>
      <c r="AW126" s="82">
        <v>0</v>
      </c>
      <c r="AX126" s="82">
        <v>0</v>
      </c>
      <c r="AY126" s="82">
        <v>0</v>
      </c>
      <c r="AZ126" s="81">
        <v>0</v>
      </c>
      <c r="BA126" s="82">
        <v>0</v>
      </c>
      <c r="BB126" s="82">
        <v>0</v>
      </c>
      <c r="BC126" s="82">
        <v>0</v>
      </c>
      <c r="BD126" s="82">
        <v>0</v>
      </c>
      <c r="BE126" s="82">
        <v>0</v>
      </c>
      <c r="BF126" s="81">
        <v>0</v>
      </c>
      <c r="BG126" s="82">
        <v>0</v>
      </c>
      <c r="BH126" s="82">
        <v>0</v>
      </c>
      <c r="BI126" s="82">
        <v>0</v>
      </c>
      <c r="BJ126" s="82">
        <v>0</v>
      </c>
      <c r="BK126" s="82">
        <v>0</v>
      </c>
      <c r="BL126" s="81">
        <v>0</v>
      </c>
      <c r="BM126" s="82">
        <v>0</v>
      </c>
      <c r="BN126" s="82">
        <v>0</v>
      </c>
      <c r="BO126" s="82">
        <v>0</v>
      </c>
      <c r="BP126" s="82">
        <v>0</v>
      </c>
      <c r="BQ126" s="82">
        <v>0</v>
      </c>
      <c r="BR126" s="81">
        <v>0</v>
      </c>
      <c r="BS126" s="82">
        <v>0</v>
      </c>
      <c r="BT126" s="82">
        <v>0</v>
      </c>
      <c r="BU126" s="82">
        <v>0</v>
      </c>
      <c r="BV126" s="82">
        <v>0</v>
      </c>
      <c r="BW126" s="82">
        <v>0</v>
      </c>
      <c r="BX126" s="81">
        <v>0</v>
      </c>
      <c r="BY126" s="82">
        <v>0</v>
      </c>
      <c r="BZ126" s="82">
        <v>0</v>
      </c>
      <c r="CA126" s="82">
        <v>0</v>
      </c>
      <c r="CB126" s="82">
        <v>0</v>
      </c>
      <c r="CC126" s="82">
        <v>0</v>
      </c>
      <c r="CD126" s="81">
        <v>0</v>
      </c>
      <c r="CE126" s="82">
        <v>0</v>
      </c>
      <c r="CF126" s="82">
        <v>0</v>
      </c>
      <c r="CG126" s="82">
        <v>0</v>
      </c>
      <c r="CH126" s="82">
        <v>0</v>
      </c>
      <c r="CI126" s="82">
        <v>0</v>
      </c>
      <c r="CJ126" s="81">
        <v>0</v>
      </c>
      <c r="CK126" s="82">
        <v>0</v>
      </c>
      <c r="CL126" s="82">
        <v>0</v>
      </c>
      <c r="CM126" s="82">
        <v>0</v>
      </c>
      <c r="CN126" s="82">
        <v>0</v>
      </c>
      <c r="CO126" s="82">
        <v>0</v>
      </c>
      <c r="CP126" s="81">
        <v>0</v>
      </c>
      <c r="CQ126" s="82">
        <v>0</v>
      </c>
      <c r="CR126" s="82">
        <v>0</v>
      </c>
      <c r="CS126" s="82">
        <v>0</v>
      </c>
      <c r="CT126" s="82">
        <v>0</v>
      </c>
      <c r="CU126" s="82">
        <v>0</v>
      </c>
      <c r="CV126" s="81">
        <v>0</v>
      </c>
      <c r="CW126" s="82">
        <v>0</v>
      </c>
      <c r="CX126" s="82">
        <v>0</v>
      </c>
      <c r="CY126" s="82">
        <v>0</v>
      </c>
      <c r="CZ126" s="82">
        <v>0</v>
      </c>
      <c r="DA126" s="82">
        <v>0</v>
      </c>
      <c r="DB126" s="81">
        <v>0</v>
      </c>
      <c r="DC126" s="82">
        <v>0</v>
      </c>
      <c r="DD126" s="82">
        <v>0</v>
      </c>
      <c r="DE126" s="82">
        <v>0</v>
      </c>
      <c r="DF126" s="82">
        <v>0</v>
      </c>
      <c r="DG126" s="82">
        <v>0</v>
      </c>
      <c r="DH126" s="81">
        <v>0</v>
      </c>
      <c r="DI126" s="82">
        <v>0</v>
      </c>
      <c r="DJ126" s="82">
        <v>0</v>
      </c>
      <c r="DK126" s="82">
        <v>0</v>
      </c>
      <c r="DL126" s="82">
        <v>0</v>
      </c>
      <c r="DM126" s="82">
        <v>0</v>
      </c>
      <c r="DN126" s="81">
        <v>0</v>
      </c>
      <c r="DO126" s="82">
        <v>0</v>
      </c>
      <c r="DP126" s="82">
        <v>0</v>
      </c>
      <c r="DQ126" s="82">
        <v>0</v>
      </c>
      <c r="DR126" s="82">
        <v>0</v>
      </c>
      <c r="DS126" s="82">
        <v>0</v>
      </c>
      <c r="DT126" s="81">
        <v>0</v>
      </c>
      <c r="DU126" s="82">
        <v>0</v>
      </c>
      <c r="DV126" s="82">
        <v>0</v>
      </c>
      <c r="DW126" s="82">
        <v>0</v>
      </c>
      <c r="DX126" s="82">
        <v>0</v>
      </c>
      <c r="DY126" s="82">
        <v>0</v>
      </c>
      <c r="DZ126" s="81">
        <v>0</v>
      </c>
    </row>
    <row r="127" spans="1:130" s="69" customFormat="1" ht="12.75" x14ac:dyDescent="0.2">
      <c r="A127" s="120"/>
      <c r="B127" s="58" t="s">
        <v>274</v>
      </c>
      <c r="C127" s="80" t="s">
        <v>158</v>
      </c>
      <c r="D127" s="81">
        <v>187257.51019999999</v>
      </c>
      <c r="E127" s="82">
        <v>-9144.3600000000042</v>
      </c>
      <c r="F127" s="82">
        <v>-9144.3599999999897</v>
      </c>
      <c r="G127" s="82">
        <v>0</v>
      </c>
      <c r="H127" s="82">
        <v>0</v>
      </c>
      <c r="I127" s="82">
        <v>0</v>
      </c>
      <c r="J127" s="81">
        <v>178113.15019999997</v>
      </c>
      <c r="K127" s="82">
        <v>25071.199799999988</v>
      </c>
      <c r="L127" s="82">
        <v>25857.390000000007</v>
      </c>
      <c r="M127" s="82">
        <v>0</v>
      </c>
      <c r="N127" s="82">
        <v>-786.19020000000023</v>
      </c>
      <c r="O127" s="82">
        <v>0</v>
      </c>
      <c r="P127" s="81">
        <v>203184.34999999998</v>
      </c>
      <c r="Q127" s="82">
        <v>-92246.140000000014</v>
      </c>
      <c r="R127" s="82">
        <v>-94945.340000000026</v>
      </c>
      <c r="S127" s="82">
        <v>0</v>
      </c>
      <c r="T127" s="82">
        <v>2699.1999999999994</v>
      </c>
      <c r="U127" s="82">
        <v>0</v>
      </c>
      <c r="V127" s="81">
        <v>110938.20999999996</v>
      </c>
      <c r="W127" s="82">
        <v>-20772.93</v>
      </c>
      <c r="X127" s="82">
        <v>-19557.930000000008</v>
      </c>
      <c r="Y127" s="82">
        <v>0</v>
      </c>
      <c r="Z127" s="82">
        <v>-1215</v>
      </c>
      <c r="AA127" s="82">
        <v>0</v>
      </c>
      <c r="AB127" s="81">
        <v>90165.279999999955</v>
      </c>
      <c r="AC127" s="82">
        <v>129979.00216</v>
      </c>
      <c r="AD127" s="82">
        <v>94068.329999999973</v>
      </c>
      <c r="AE127" s="82">
        <v>0</v>
      </c>
      <c r="AF127" s="82">
        <v>35910.672160000002</v>
      </c>
      <c r="AG127" s="82">
        <v>0</v>
      </c>
      <c r="AH127" s="81">
        <v>220144.28215999994</v>
      </c>
      <c r="AI127" s="82">
        <v>57043.067840000032</v>
      </c>
      <c r="AJ127" s="82">
        <v>72465.87</v>
      </c>
      <c r="AK127" s="82">
        <v>0</v>
      </c>
      <c r="AL127" s="82">
        <v>-15422.802160000001</v>
      </c>
      <c r="AM127" s="82">
        <v>0</v>
      </c>
      <c r="AN127" s="81">
        <v>277187.34999999998</v>
      </c>
      <c r="AO127" s="82">
        <v>-75297.66</v>
      </c>
      <c r="AP127" s="82">
        <v>-68308.090000000011</v>
      </c>
      <c r="AQ127" s="82">
        <v>0</v>
      </c>
      <c r="AR127" s="82">
        <v>-6989.57</v>
      </c>
      <c r="AS127" s="82">
        <v>0</v>
      </c>
      <c r="AT127" s="81">
        <v>201889.68999999997</v>
      </c>
      <c r="AU127" s="82">
        <v>50198.617923309081</v>
      </c>
      <c r="AV127" s="82">
        <v>46797.047173045561</v>
      </c>
      <c r="AW127" s="82">
        <v>0</v>
      </c>
      <c r="AX127" s="82">
        <v>3401.5707502635428</v>
      </c>
      <c r="AY127" s="82">
        <v>0</v>
      </c>
      <c r="AZ127" s="81">
        <v>252088.30792330907</v>
      </c>
      <c r="BA127" s="82">
        <v>233936.61320980868</v>
      </c>
      <c r="BB127" s="82">
        <v>41220.444777362711</v>
      </c>
      <c r="BC127" s="82">
        <v>0</v>
      </c>
      <c r="BD127" s="82">
        <v>192716.16843244599</v>
      </c>
      <c r="BE127" s="82">
        <v>0</v>
      </c>
      <c r="BF127" s="81">
        <v>486024.92113311775</v>
      </c>
      <c r="BG127" s="82">
        <v>-61240.979999999981</v>
      </c>
      <c r="BH127" s="82">
        <v>-77304.250000000015</v>
      </c>
      <c r="BI127" s="82">
        <v>0</v>
      </c>
      <c r="BJ127" s="82">
        <v>16063.270000000002</v>
      </c>
      <c r="BK127" s="82">
        <v>0</v>
      </c>
      <c r="BL127" s="81">
        <v>424783.94113311771</v>
      </c>
      <c r="BM127" s="82">
        <v>47561.00502903037</v>
      </c>
      <c r="BN127" s="82">
        <v>49933.000000000022</v>
      </c>
      <c r="BO127" s="82">
        <v>0</v>
      </c>
      <c r="BP127" s="82">
        <v>-94.16</v>
      </c>
      <c r="BQ127" s="82">
        <v>-2277.8349709696267</v>
      </c>
      <c r="BR127" s="81">
        <v>472344.94616214803</v>
      </c>
      <c r="BS127" s="82">
        <v>39090.191112783112</v>
      </c>
      <c r="BT127" s="82">
        <v>46908.48848373389</v>
      </c>
      <c r="BU127" s="82">
        <v>0</v>
      </c>
      <c r="BV127" s="82">
        <v>-7818.297370950806</v>
      </c>
      <c r="BW127" s="82">
        <v>0</v>
      </c>
      <c r="BX127" s="81">
        <v>511435.13727493118</v>
      </c>
      <c r="BY127" s="82">
        <v>76030.429830000008</v>
      </c>
      <c r="BZ127" s="82">
        <v>75986.149517423473</v>
      </c>
      <c r="CA127" s="82">
        <v>0</v>
      </c>
      <c r="CB127" s="82">
        <v>44.28031257651962</v>
      </c>
      <c r="CC127" s="82">
        <v>0</v>
      </c>
      <c r="CD127" s="81">
        <v>587465.56710493122</v>
      </c>
      <c r="CE127" s="82">
        <v>-38689.740994882326</v>
      </c>
      <c r="CF127" s="82">
        <v>-53742.656929610923</v>
      </c>
      <c r="CG127" s="82">
        <v>0</v>
      </c>
      <c r="CH127" s="82">
        <v>15472.489175893921</v>
      </c>
      <c r="CI127" s="82">
        <v>-419.57324116529219</v>
      </c>
      <c r="CJ127" s="81">
        <v>548775.82611004892</v>
      </c>
      <c r="CK127" s="82">
        <v>83885.98048860766</v>
      </c>
      <c r="CL127" s="82">
        <v>78856.848556999845</v>
      </c>
      <c r="CM127" s="82">
        <v>0</v>
      </c>
      <c r="CN127" s="82">
        <v>5034.804922380612</v>
      </c>
      <c r="CO127" s="82">
        <v>-5.6729907728436331</v>
      </c>
      <c r="CP127" s="81">
        <v>632661.80659865669</v>
      </c>
      <c r="CQ127" s="82">
        <v>-38672.259249095492</v>
      </c>
      <c r="CR127" s="82">
        <v>-13600.487133940944</v>
      </c>
      <c r="CS127" s="82">
        <v>0</v>
      </c>
      <c r="CT127" s="82">
        <v>-25034.222006332144</v>
      </c>
      <c r="CU127" s="82">
        <v>-37.550108822436556</v>
      </c>
      <c r="CV127" s="81">
        <v>593989.54734956112</v>
      </c>
      <c r="CW127" s="82">
        <v>-242797.86831956316</v>
      </c>
      <c r="CX127" s="82">
        <v>-219037.49833286001</v>
      </c>
      <c r="CY127" s="82">
        <v>0</v>
      </c>
      <c r="CZ127" s="82">
        <v>-23665.56158817104</v>
      </c>
      <c r="DA127" s="82">
        <v>-94.808398532113898</v>
      </c>
      <c r="DB127" s="81">
        <v>351191.6790299979</v>
      </c>
      <c r="DC127" s="82">
        <v>100658.33750053949</v>
      </c>
      <c r="DD127" s="82">
        <v>31797.422084315389</v>
      </c>
      <c r="DE127" s="82">
        <v>0</v>
      </c>
      <c r="DF127" s="82">
        <v>68861.015482039293</v>
      </c>
      <c r="DG127" s="82">
        <v>-0.100065815200651</v>
      </c>
      <c r="DH127" s="81">
        <v>451850.0165305374</v>
      </c>
      <c r="DI127" s="82">
        <v>-83844.015377055272</v>
      </c>
      <c r="DJ127" s="82">
        <v>-83671.743655312574</v>
      </c>
      <c r="DK127" s="82">
        <v>0</v>
      </c>
      <c r="DL127" s="82">
        <v>-172.27172174266857</v>
      </c>
      <c r="DM127" s="82">
        <v>0</v>
      </c>
      <c r="DN127" s="81">
        <v>368006.00115348212</v>
      </c>
      <c r="DO127" s="82">
        <v>15221.993438957885</v>
      </c>
      <c r="DP127" s="82">
        <v>16069.670672892498</v>
      </c>
      <c r="DQ127" s="82">
        <v>0</v>
      </c>
      <c r="DR127" s="82">
        <v>-847.92706821549643</v>
      </c>
      <c r="DS127" s="82">
        <v>0.24983428087944048</v>
      </c>
      <c r="DT127" s="81">
        <v>383227.99459244002</v>
      </c>
      <c r="DU127" s="82">
        <v>6168.8399999999901</v>
      </c>
      <c r="DV127" s="82">
        <v>6169.9999999999636</v>
      </c>
      <c r="DW127" s="82">
        <v>0</v>
      </c>
      <c r="DX127" s="82">
        <v>-1.15999999997439</v>
      </c>
      <c r="DY127" s="82">
        <v>0</v>
      </c>
      <c r="DZ127" s="81">
        <v>475896.84659243998</v>
      </c>
    </row>
    <row r="128" spans="1:130" s="69" customFormat="1" ht="12.75" x14ac:dyDescent="0.2">
      <c r="A128" s="120"/>
      <c r="B128" s="61" t="s">
        <v>224</v>
      </c>
      <c r="C128" s="80" t="s">
        <v>159</v>
      </c>
      <c r="D128" s="81">
        <v>24294.9902</v>
      </c>
      <c r="E128" s="82">
        <v>3745.91</v>
      </c>
      <c r="F128" s="82">
        <v>3745.91</v>
      </c>
      <c r="G128" s="82">
        <v>0</v>
      </c>
      <c r="H128" s="82">
        <v>0</v>
      </c>
      <c r="I128" s="82">
        <v>0</v>
      </c>
      <c r="J128" s="81">
        <v>28040.9002</v>
      </c>
      <c r="K128" s="82">
        <v>2214.4798000000001</v>
      </c>
      <c r="L128" s="82">
        <v>2121.35</v>
      </c>
      <c r="M128" s="82">
        <v>0</v>
      </c>
      <c r="N128" s="82">
        <v>93.129799999999989</v>
      </c>
      <c r="O128" s="82">
        <v>0</v>
      </c>
      <c r="P128" s="81">
        <v>30255.38</v>
      </c>
      <c r="Q128" s="82">
        <v>-27070.100000000002</v>
      </c>
      <c r="R128" s="82">
        <v>-27071.96</v>
      </c>
      <c r="S128" s="82">
        <v>0</v>
      </c>
      <c r="T128" s="82">
        <v>1.8600000000000065</v>
      </c>
      <c r="U128" s="82">
        <v>0</v>
      </c>
      <c r="V128" s="81">
        <v>3185.28</v>
      </c>
      <c r="W128" s="82">
        <v>11743.92</v>
      </c>
      <c r="X128" s="82">
        <v>11743.92</v>
      </c>
      <c r="Y128" s="82">
        <v>0</v>
      </c>
      <c r="Z128" s="82">
        <v>0</v>
      </c>
      <c r="AA128" s="82">
        <v>0</v>
      </c>
      <c r="AB128" s="81">
        <v>14929.2</v>
      </c>
      <c r="AC128" s="82">
        <v>34106.14</v>
      </c>
      <c r="AD128" s="82">
        <v>9017.14</v>
      </c>
      <c r="AE128" s="82">
        <v>0</v>
      </c>
      <c r="AF128" s="82">
        <v>25089</v>
      </c>
      <c r="AG128" s="82">
        <v>0</v>
      </c>
      <c r="AH128" s="81">
        <v>49035.340000000011</v>
      </c>
      <c r="AI128" s="82">
        <v>13458.940000000004</v>
      </c>
      <c r="AJ128" s="82">
        <v>28510.610000000008</v>
      </c>
      <c r="AK128" s="82">
        <v>0</v>
      </c>
      <c r="AL128" s="82">
        <v>-15051.67</v>
      </c>
      <c r="AM128" s="82">
        <v>0</v>
      </c>
      <c r="AN128" s="81">
        <v>62494.280000000013</v>
      </c>
      <c r="AO128" s="82">
        <v>-9766.1099999999969</v>
      </c>
      <c r="AP128" s="82">
        <v>-9798.5299999999988</v>
      </c>
      <c r="AQ128" s="82">
        <v>0</v>
      </c>
      <c r="AR128" s="82">
        <v>32.42</v>
      </c>
      <c r="AS128" s="82">
        <v>0</v>
      </c>
      <c r="AT128" s="81">
        <v>52728.170000000013</v>
      </c>
      <c r="AU128" s="82">
        <v>-21290.402819338717</v>
      </c>
      <c r="AV128" s="82">
        <v>-17288.102819338717</v>
      </c>
      <c r="AW128" s="82">
        <v>0</v>
      </c>
      <c r="AX128" s="82">
        <v>-4002.2999999999997</v>
      </c>
      <c r="AY128" s="82">
        <v>0</v>
      </c>
      <c r="AZ128" s="81">
        <v>31437.767180661293</v>
      </c>
      <c r="BA128" s="82">
        <v>198336.56758323</v>
      </c>
      <c r="BB128" s="82">
        <v>-4860.8324167699975</v>
      </c>
      <c r="BC128" s="82">
        <v>0</v>
      </c>
      <c r="BD128" s="82">
        <v>203197.4</v>
      </c>
      <c r="BE128" s="82">
        <v>0</v>
      </c>
      <c r="BF128" s="81">
        <v>229774.3347638913</v>
      </c>
      <c r="BG128" s="82">
        <v>17289.86</v>
      </c>
      <c r="BH128" s="82">
        <v>-1068.4000000000087</v>
      </c>
      <c r="BI128" s="82">
        <v>0</v>
      </c>
      <c r="BJ128" s="82">
        <v>18358.260000000002</v>
      </c>
      <c r="BK128" s="82">
        <v>0</v>
      </c>
      <c r="BL128" s="81">
        <v>247064.19476389128</v>
      </c>
      <c r="BM128" s="82">
        <v>33094.14</v>
      </c>
      <c r="BN128" s="82">
        <v>33188.30000000001</v>
      </c>
      <c r="BO128" s="82">
        <v>0</v>
      </c>
      <c r="BP128" s="82">
        <v>-94.16</v>
      </c>
      <c r="BQ128" s="82">
        <v>0</v>
      </c>
      <c r="BR128" s="81">
        <v>280158.3347638913</v>
      </c>
      <c r="BS128" s="82">
        <v>58751.25746286822</v>
      </c>
      <c r="BT128" s="82">
        <v>58837.157236627201</v>
      </c>
      <c r="BU128" s="82">
        <v>0</v>
      </c>
      <c r="BV128" s="82">
        <v>-85.899773759005257</v>
      </c>
      <c r="BW128" s="82">
        <v>0</v>
      </c>
      <c r="BX128" s="81">
        <v>338909.59222675953</v>
      </c>
      <c r="BY128" s="82">
        <v>19218.79</v>
      </c>
      <c r="BZ128" s="82">
        <v>19218.949858524225</v>
      </c>
      <c r="CA128" s="82">
        <v>0</v>
      </c>
      <c r="CB128" s="82">
        <v>-0.15985852419980806</v>
      </c>
      <c r="CC128" s="82">
        <v>0</v>
      </c>
      <c r="CD128" s="81">
        <v>358128.38222675951</v>
      </c>
      <c r="CE128" s="82">
        <v>-26267.799999999981</v>
      </c>
      <c r="CF128" s="82">
        <v>-40951.899999999965</v>
      </c>
      <c r="CG128" s="82">
        <v>0</v>
      </c>
      <c r="CH128" s="82">
        <v>14684.100000000006</v>
      </c>
      <c r="CI128" s="82">
        <v>0</v>
      </c>
      <c r="CJ128" s="81">
        <v>331860.58222675952</v>
      </c>
      <c r="CK128" s="82">
        <v>25130.688081341184</v>
      </c>
      <c r="CL128" s="82">
        <v>20382.79999999993</v>
      </c>
      <c r="CM128" s="82">
        <v>0</v>
      </c>
      <c r="CN128" s="82">
        <v>4747.8880813411733</v>
      </c>
      <c r="CO128" s="82">
        <v>0</v>
      </c>
      <c r="CP128" s="81">
        <v>356991.27030810073</v>
      </c>
      <c r="CQ128" s="82">
        <v>-65831.873295262689</v>
      </c>
      <c r="CR128" s="82">
        <v>-16923.003471688717</v>
      </c>
      <c r="CS128" s="82">
        <v>0</v>
      </c>
      <c r="CT128" s="82">
        <v>-48908.869823574016</v>
      </c>
      <c r="CU128" s="82">
        <v>0</v>
      </c>
      <c r="CV128" s="81">
        <v>291159.39701283805</v>
      </c>
      <c r="CW128" s="82">
        <v>-79010.049839476458</v>
      </c>
      <c r="CX128" s="82">
        <v>-79013.5</v>
      </c>
      <c r="CY128" s="82">
        <v>0</v>
      </c>
      <c r="CZ128" s="82">
        <v>0</v>
      </c>
      <c r="DA128" s="82">
        <v>3.4501605235420572</v>
      </c>
      <c r="DB128" s="81">
        <v>212149.3471733616</v>
      </c>
      <c r="DC128" s="82">
        <v>145596.10000000003</v>
      </c>
      <c r="DD128" s="82">
        <v>59096.100000000035</v>
      </c>
      <c r="DE128" s="82">
        <v>0</v>
      </c>
      <c r="DF128" s="82">
        <v>86500</v>
      </c>
      <c r="DG128" s="82">
        <v>0</v>
      </c>
      <c r="DH128" s="81">
        <v>357745.44717336167</v>
      </c>
      <c r="DI128" s="82">
        <v>-83008.374139183856</v>
      </c>
      <c r="DJ128" s="82">
        <v>-83004.200000000012</v>
      </c>
      <c r="DK128" s="82">
        <v>0</v>
      </c>
      <c r="DL128" s="82">
        <v>-4.1741391838221054</v>
      </c>
      <c r="DM128" s="82">
        <v>0</v>
      </c>
      <c r="DN128" s="81">
        <v>274737.07303417777</v>
      </c>
      <c r="DO128" s="82">
        <v>1492.1550599999864</v>
      </c>
      <c r="DP128" s="82">
        <v>1222.8550599999726</v>
      </c>
      <c r="DQ128" s="82">
        <v>0</v>
      </c>
      <c r="DR128" s="82">
        <v>269.30000000000302</v>
      </c>
      <c r="DS128" s="82">
        <v>0</v>
      </c>
      <c r="DT128" s="81">
        <v>276229.22809417779</v>
      </c>
      <c r="DU128" s="82">
        <v>5063.2999999999884</v>
      </c>
      <c r="DV128" s="82">
        <v>5064.4599999999627</v>
      </c>
      <c r="DW128" s="82">
        <v>0</v>
      </c>
      <c r="DX128" s="82">
        <v>-1.15999999997439</v>
      </c>
      <c r="DY128" s="82">
        <v>0</v>
      </c>
      <c r="DZ128" s="81">
        <v>307476.67303417774</v>
      </c>
    </row>
    <row r="129" spans="1:130" s="69" customFormat="1" ht="12.75" x14ac:dyDescent="0.2">
      <c r="A129" s="120"/>
      <c r="B129" s="61" t="s">
        <v>225</v>
      </c>
      <c r="C129" s="80" t="s">
        <v>160</v>
      </c>
      <c r="D129" s="81">
        <v>162962.51999999999</v>
      </c>
      <c r="E129" s="82">
        <v>-12890.270000000004</v>
      </c>
      <c r="F129" s="82">
        <v>-12890.26999999999</v>
      </c>
      <c r="G129" s="82">
        <v>0</v>
      </c>
      <c r="H129" s="82">
        <v>0</v>
      </c>
      <c r="I129" s="82">
        <v>0</v>
      </c>
      <c r="J129" s="81">
        <v>150072.24999999997</v>
      </c>
      <c r="K129" s="82">
        <v>22856.719999999987</v>
      </c>
      <c r="L129" s="82">
        <v>23736.040000000008</v>
      </c>
      <c r="M129" s="82">
        <v>0</v>
      </c>
      <c r="N129" s="82">
        <v>-879.32000000000016</v>
      </c>
      <c r="O129" s="82">
        <v>0</v>
      </c>
      <c r="P129" s="81">
        <v>172928.96999999997</v>
      </c>
      <c r="Q129" s="82">
        <v>-65176.040000000008</v>
      </c>
      <c r="R129" s="82">
        <v>-67873.380000000019</v>
      </c>
      <c r="S129" s="82">
        <v>0</v>
      </c>
      <c r="T129" s="82">
        <v>2697.3399999999992</v>
      </c>
      <c r="U129" s="82">
        <v>0</v>
      </c>
      <c r="V129" s="81">
        <v>107752.92999999996</v>
      </c>
      <c r="W129" s="82">
        <v>-32516.85</v>
      </c>
      <c r="X129" s="82">
        <v>-31301.850000000006</v>
      </c>
      <c r="Y129" s="82">
        <v>0</v>
      </c>
      <c r="Z129" s="82">
        <v>-1215</v>
      </c>
      <c r="AA129" s="82">
        <v>0</v>
      </c>
      <c r="AB129" s="81">
        <v>75236.079999999958</v>
      </c>
      <c r="AC129" s="82">
        <v>95872.862160000004</v>
      </c>
      <c r="AD129" s="82">
        <v>85051.189999999973</v>
      </c>
      <c r="AE129" s="82">
        <v>0</v>
      </c>
      <c r="AF129" s="82">
        <v>10821.672160000002</v>
      </c>
      <c r="AG129" s="82">
        <v>0</v>
      </c>
      <c r="AH129" s="81">
        <v>171108.94215999995</v>
      </c>
      <c r="AI129" s="82">
        <v>43584.12784000003</v>
      </c>
      <c r="AJ129" s="82">
        <v>43955.259999999995</v>
      </c>
      <c r="AK129" s="82">
        <v>0</v>
      </c>
      <c r="AL129" s="82">
        <v>-371.13216000000187</v>
      </c>
      <c r="AM129" s="82">
        <v>0</v>
      </c>
      <c r="AN129" s="81">
        <v>214693.06999999995</v>
      </c>
      <c r="AO129" s="82">
        <v>-65531.55</v>
      </c>
      <c r="AP129" s="82">
        <v>-58509.560000000012</v>
      </c>
      <c r="AQ129" s="82">
        <v>0</v>
      </c>
      <c r="AR129" s="82">
        <v>-7021.99</v>
      </c>
      <c r="AS129" s="82">
        <v>0</v>
      </c>
      <c r="AT129" s="81">
        <v>149161.51999999996</v>
      </c>
      <c r="AU129" s="82">
        <v>71489.020742647801</v>
      </c>
      <c r="AV129" s="82">
        <v>64085.149992384278</v>
      </c>
      <c r="AW129" s="82">
        <v>0</v>
      </c>
      <c r="AX129" s="82">
        <v>7403.8707502635425</v>
      </c>
      <c r="AY129" s="82">
        <v>0</v>
      </c>
      <c r="AZ129" s="81">
        <v>220650.54074264778</v>
      </c>
      <c r="BA129" s="82">
        <v>35600.045626578685</v>
      </c>
      <c r="BB129" s="82">
        <v>46081.277194132708</v>
      </c>
      <c r="BC129" s="82">
        <v>0</v>
      </c>
      <c r="BD129" s="82">
        <v>-10481.231567553999</v>
      </c>
      <c r="BE129" s="82">
        <v>0</v>
      </c>
      <c r="BF129" s="81">
        <v>256250.58636922642</v>
      </c>
      <c r="BG129" s="82">
        <v>-78530.839999999982</v>
      </c>
      <c r="BH129" s="82">
        <v>-76235.850000000006</v>
      </c>
      <c r="BI129" s="82">
        <v>0</v>
      </c>
      <c r="BJ129" s="82">
        <v>-2294.9899999999998</v>
      </c>
      <c r="BK129" s="82">
        <v>0</v>
      </c>
      <c r="BL129" s="81">
        <v>177719.74636922643</v>
      </c>
      <c r="BM129" s="82">
        <v>14466.865029030369</v>
      </c>
      <c r="BN129" s="82">
        <v>16744.700000000012</v>
      </c>
      <c r="BO129" s="82">
        <v>0</v>
      </c>
      <c r="BP129" s="82">
        <v>0</v>
      </c>
      <c r="BQ129" s="82">
        <v>-2277.8349709696267</v>
      </c>
      <c r="BR129" s="81">
        <v>192186.61139825676</v>
      </c>
      <c r="BS129" s="82">
        <v>-19661.066350085104</v>
      </c>
      <c r="BT129" s="82">
        <v>-11928.668752893311</v>
      </c>
      <c r="BU129" s="82">
        <v>0</v>
      </c>
      <c r="BV129" s="82">
        <v>-7732.3975971918007</v>
      </c>
      <c r="BW129" s="82">
        <v>0</v>
      </c>
      <c r="BX129" s="81">
        <v>172525.54504817163</v>
      </c>
      <c r="BY129" s="82">
        <v>56811.63983</v>
      </c>
      <c r="BZ129" s="82">
        <v>56767.199658899248</v>
      </c>
      <c r="CA129" s="82">
        <v>0</v>
      </c>
      <c r="CB129" s="82">
        <v>44.440171100719425</v>
      </c>
      <c r="CC129" s="82">
        <v>0</v>
      </c>
      <c r="CD129" s="81">
        <v>229337.18487817168</v>
      </c>
      <c r="CE129" s="82">
        <v>-12421.940994882343</v>
      </c>
      <c r="CF129" s="82">
        <v>-12790.756929610958</v>
      </c>
      <c r="CG129" s="82">
        <v>0</v>
      </c>
      <c r="CH129" s="82">
        <v>788.38917589391497</v>
      </c>
      <c r="CI129" s="82">
        <v>-419.57324116529219</v>
      </c>
      <c r="CJ129" s="81">
        <v>216915.24388328937</v>
      </c>
      <c r="CK129" s="82">
        <v>58755.292407266483</v>
      </c>
      <c r="CL129" s="82">
        <v>58474.048556999915</v>
      </c>
      <c r="CM129" s="82">
        <v>0</v>
      </c>
      <c r="CN129" s="82">
        <v>286.91684103943908</v>
      </c>
      <c r="CO129" s="82">
        <v>-5.6729907728436331</v>
      </c>
      <c r="CP129" s="81">
        <v>275670.53629055596</v>
      </c>
      <c r="CQ129" s="82">
        <v>27159.614046167197</v>
      </c>
      <c r="CR129" s="82">
        <v>3322.5163377477729</v>
      </c>
      <c r="CS129" s="82">
        <v>0</v>
      </c>
      <c r="CT129" s="82">
        <v>23874.647817241872</v>
      </c>
      <c r="CU129" s="82">
        <v>-37.550108822436556</v>
      </c>
      <c r="CV129" s="81">
        <v>302830.15033672308</v>
      </c>
      <c r="CW129" s="82">
        <v>-163787.81848008672</v>
      </c>
      <c r="CX129" s="82">
        <v>-140023.99833286001</v>
      </c>
      <c r="CY129" s="82">
        <v>0</v>
      </c>
      <c r="CZ129" s="82">
        <v>-23665.56158817104</v>
      </c>
      <c r="DA129" s="82">
        <v>-98.258559055655951</v>
      </c>
      <c r="DB129" s="81">
        <v>139042.33185663627</v>
      </c>
      <c r="DC129" s="82">
        <v>-44937.762499460543</v>
      </c>
      <c r="DD129" s="82">
        <v>-27298.677915684646</v>
      </c>
      <c r="DE129" s="82">
        <v>0</v>
      </c>
      <c r="DF129" s="82">
        <v>-17638.984517960707</v>
      </c>
      <c r="DG129" s="82">
        <v>-0.100065815200651</v>
      </c>
      <c r="DH129" s="81">
        <v>94104.569357175758</v>
      </c>
      <c r="DI129" s="82">
        <v>-835.6412378714158</v>
      </c>
      <c r="DJ129" s="82">
        <v>-667.54365531255462</v>
      </c>
      <c r="DK129" s="82">
        <v>0</v>
      </c>
      <c r="DL129" s="82">
        <v>-168.09758255884648</v>
      </c>
      <c r="DM129" s="82">
        <v>0</v>
      </c>
      <c r="DN129" s="81">
        <v>93268.928119304343</v>
      </c>
      <c r="DO129" s="82">
        <v>13729.838378957898</v>
      </c>
      <c r="DP129" s="82">
        <v>14846.815612892526</v>
      </c>
      <c r="DQ129" s="82">
        <v>0</v>
      </c>
      <c r="DR129" s="82">
        <v>-1117.2270682154995</v>
      </c>
      <c r="DS129" s="82">
        <v>0.24983428087944048</v>
      </c>
      <c r="DT129" s="81">
        <v>106998.76649826224</v>
      </c>
      <c r="DU129" s="82">
        <v>1105.5400000000016</v>
      </c>
      <c r="DV129" s="82">
        <v>1105.5400000000009</v>
      </c>
      <c r="DW129" s="82">
        <v>0</v>
      </c>
      <c r="DX129" s="82">
        <v>0</v>
      </c>
      <c r="DY129" s="82">
        <v>0</v>
      </c>
      <c r="DZ129" s="81">
        <v>168420.17355826224</v>
      </c>
    </row>
    <row r="130" spans="1:130" s="76" customFormat="1" ht="12.75" x14ac:dyDescent="0.2">
      <c r="A130" s="120"/>
      <c r="B130" s="60" t="s">
        <v>227</v>
      </c>
      <c r="C130" s="73" t="s">
        <v>161</v>
      </c>
      <c r="D130" s="74">
        <v>2698726.4635824263</v>
      </c>
      <c r="E130" s="75">
        <v>40423.417986452252</v>
      </c>
      <c r="F130" s="75">
        <v>2133.7776366167764</v>
      </c>
      <c r="G130" s="75">
        <v>0</v>
      </c>
      <c r="H130" s="75">
        <v>9213.83</v>
      </c>
      <c r="I130" s="75">
        <v>29075.81034983549</v>
      </c>
      <c r="J130" s="74">
        <v>2739149.8815688789</v>
      </c>
      <c r="K130" s="75">
        <v>283709.70946442452</v>
      </c>
      <c r="L130" s="75">
        <v>210454.97975195717</v>
      </c>
      <c r="M130" s="75">
        <v>0</v>
      </c>
      <c r="N130" s="75">
        <v>47933.198323828969</v>
      </c>
      <c r="O130" s="75">
        <v>25321.531388638337</v>
      </c>
      <c r="P130" s="74">
        <v>3022859.5910332995</v>
      </c>
      <c r="Q130" s="75">
        <v>70843.521317458741</v>
      </c>
      <c r="R130" s="75">
        <v>8743.2001405235678</v>
      </c>
      <c r="S130" s="75">
        <v>0</v>
      </c>
      <c r="T130" s="75">
        <v>81894.4437239939</v>
      </c>
      <c r="U130" s="75">
        <v>-19794.122547058731</v>
      </c>
      <c r="V130" s="74">
        <v>3093703.1123507619</v>
      </c>
      <c r="W130" s="75">
        <v>196913.25168616616</v>
      </c>
      <c r="X130" s="75">
        <v>224183.65269593062</v>
      </c>
      <c r="Y130" s="75">
        <v>0</v>
      </c>
      <c r="Z130" s="75">
        <v>17074.080000000002</v>
      </c>
      <c r="AA130" s="75">
        <v>-44344.481009764466</v>
      </c>
      <c r="AB130" s="74">
        <v>3290616.3640369233</v>
      </c>
      <c r="AC130" s="75">
        <v>50913.721581430655</v>
      </c>
      <c r="AD130" s="75">
        <v>44061.448488961592</v>
      </c>
      <c r="AE130" s="75">
        <v>276.47992114043075</v>
      </c>
      <c r="AF130" s="75">
        <v>6875.5217421862162</v>
      </c>
      <c r="AG130" s="75">
        <v>-23.248649717153171</v>
      </c>
      <c r="AH130" s="74">
        <v>3341530.0856183581</v>
      </c>
      <c r="AI130" s="75">
        <v>-31319.146430969104</v>
      </c>
      <c r="AJ130" s="75">
        <v>13855.19722491478</v>
      </c>
      <c r="AK130" s="75">
        <v>0</v>
      </c>
      <c r="AL130" s="75">
        <v>-18551.798514767495</v>
      </c>
      <c r="AM130" s="75">
        <v>-26622.545141116381</v>
      </c>
      <c r="AN130" s="74">
        <v>3310210.9391873893</v>
      </c>
      <c r="AO130" s="75">
        <v>16473.50660176175</v>
      </c>
      <c r="AP130" s="75">
        <v>53241.269753629698</v>
      </c>
      <c r="AQ130" s="75">
        <v>0</v>
      </c>
      <c r="AR130" s="75">
        <v>-81354.659924555803</v>
      </c>
      <c r="AS130" s="75">
        <v>44586.896772687825</v>
      </c>
      <c r="AT130" s="74">
        <v>3326684.4457891518</v>
      </c>
      <c r="AU130" s="75">
        <v>295368.7818908362</v>
      </c>
      <c r="AV130" s="75">
        <v>326291.73465113307</v>
      </c>
      <c r="AW130" s="75">
        <v>0</v>
      </c>
      <c r="AX130" s="75">
        <v>16368.807535723139</v>
      </c>
      <c r="AY130" s="75">
        <v>-47291.760296020067</v>
      </c>
      <c r="AZ130" s="74">
        <v>3621480.4622309627</v>
      </c>
      <c r="BA130" s="75">
        <v>5825.2528334676899</v>
      </c>
      <c r="BB130" s="75">
        <v>19497.173178472363</v>
      </c>
      <c r="BC130" s="75">
        <v>0</v>
      </c>
      <c r="BD130" s="75">
        <v>83013.562026102605</v>
      </c>
      <c r="BE130" s="75">
        <v>-96685.482371107326</v>
      </c>
      <c r="BF130" s="74">
        <v>3627305.7150144298</v>
      </c>
      <c r="BG130" s="75">
        <v>223345.96575120522</v>
      </c>
      <c r="BH130" s="75">
        <v>195230.89062999358</v>
      </c>
      <c r="BI130" s="75">
        <v>0</v>
      </c>
      <c r="BJ130" s="75">
        <v>46661.33934314498</v>
      </c>
      <c r="BK130" s="75">
        <v>-18546.267221933238</v>
      </c>
      <c r="BL130" s="74">
        <v>3850651.6807656349</v>
      </c>
      <c r="BM130" s="75">
        <v>236257.98442381452</v>
      </c>
      <c r="BN130" s="75">
        <v>118961.50674522105</v>
      </c>
      <c r="BO130" s="75">
        <v>-197.01481205039386</v>
      </c>
      <c r="BP130" s="75">
        <v>86147.290101527789</v>
      </c>
      <c r="BQ130" s="75">
        <v>31346.19238911612</v>
      </c>
      <c r="BR130" s="74">
        <v>4086909.6651894492</v>
      </c>
      <c r="BS130" s="75">
        <v>340148.65172625345</v>
      </c>
      <c r="BT130" s="75">
        <v>314281.27825421502</v>
      </c>
      <c r="BU130" s="75">
        <v>0</v>
      </c>
      <c r="BV130" s="75">
        <v>33236.20405293443</v>
      </c>
      <c r="BW130" s="75">
        <v>-7368.8305808960076</v>
      </c>
      <c r="BX130" s="74">
        <v>4427058.3169157039</v>
      </c>
      <c r="BY130" s="75">
        <v>145417.69649090079</v>
      </c>
      <c r="BZ130" s="75">
        <v>95973.218305161819</v>
      </c>
      <c r="CA130" s="75">
        <v>0</v>
      </c>
      <c r="CB130" s="75">
        <v>42973.372364766728</v>
      </c>
      <c r="CC130" s="75">
        <v>6471.1058209722405</v>
      </c>
      <c r="CD130" s="74">
        <v>4572475.9904912086</v>
      </c>
      <c r="CE130" s="75">
        <v>-20721.701273784209</v>
      </c>
      <c r="CF130" s="75">
        <v>-104372.48907663288</v>
      </c>
      <c r="CG130" s="75">
        <v>0</v>
      </c>
      <c r="CH130" s="75">
        <v>80677.147104170275</v>
      </c>
      <c r="CI130" s="75">
        <v>2973.6406986783777</v>
      </c>
      <c r="CJ130" s="74">
        <v>4551754.2892174246</v>
      </c>
      <c r="CK130" s="75">
        <v>502134.35462965851</v>
      </c>
      <c r="CL130" s="75">
        <v>569827.36442440655</v>
      </c>
      <c r="CM130" s="75">
        <v>0</v>
      </c>
      <c r="CN130" s="75">
        <v>57659.470259592381</v>
      </c>
      <c r="CO130" s="75">
        <v>-90498.571065304044</v>
      </c>
      <c r="CP130" s="74">
        <v>5053888.6438470855</v>
      </c>
      <c r="CQ130" s="75">
        <v>111551.80118159001</v>
      </c>
      <c r="CR130" s="75">
        <v>216060.32204834797</v>
      </c>
      <c r="CS130" s="75">
        <v>0</v>
      </c>
      <c r="CT130" s="75">
        <v>-19942.229030264647</v>
      </c>
      <c r="CU130" s="75">
        <v>-84566.291836493358</v>
      </c>
      <c r="CV130" s="74">
        <v>5165440.4450286739</v>
      </c>
      <c r="CW130" s="75">
        <v>11880.45386589277</v>
      </c>
      <c r="CX130" s="75">
        <v>-9398.7545547638802</v>
      </c>
      <c r="CY130" s="75">
        <v>0</v>
      </c>
      <c r="CZ130" s="75">
        <v>90747.263487369943</v>
      </c>
      <c r="DA130" s="75">
        <v>-69468.055066713307</v>
      </c>
      <c r="DB130" s="74">
        <v>5177320.8988945652</v>
      </c>
      <c r="DC130" s="75">
        <v>1914.2810551850416</v>
      </c>
      <c r="DD130" s="75">
        <v>-1674.4295946615912</v>
      </c>
      <c r="DE130" s="75">
        <v>0</v>
      </c>
      <c r="DF130" s="75">
        <v>-2426.695975000534</v>
      </c>
      <c r="DG130" s="75">
        <v>6015.4066248471654</v>
      </c>
      <c r="DH130" s="74">
        <v>5179235.1799497511</v>
      </c>
      <c r="DI130" s="75">
        <v>107678.17047760196</v>
      </c>
      <c r="DJ130" s="75">
        <v>69977.294454345494</v>
      </c>
      <c r="DK130" s="75">
        <v>0</v>
      </c>
      <c r="DL130" s="75">
        <v>68511.724152890893</v>
      </c>
      <c r="DM130" s="75">
        <v>-30810.848129634422</v>
      </c>
      <c r="DN130" s="74">
        <v>5286913.3504273538</v>
      </c>
      <c r="DO130" s="75">
        <v>306060.11002380343</v>
      </c>
      <c r="DP130" s="75">
        <v>288408.30417441204</v>
      </c>
      <c r="DQ130" s="75">
        <v>0</v>
      </c>
      <c r="DR130" s="75">
        <v>32294.447555520965</v>
      </c>
      <c r="DS130" s="75">
        <v>-15117.079740130383</v>
      </c>
      <c r="DT130" s="74">
        <v>5592973.4604511578</v>
      </c>
      <c r="DU130" s="75">
        <v>395300.43997351732</v>
      </c>
      <c r="DV130" s="75">
        <v>282546.71437053743</v>
      </c>
      <c r="DW130" s="75">
        <v>0</v>
      </c>
      <c r="DX130" s="75">
        <v>-605.01895527544355</v>
      </c>
      <c r="DY130" s="75">
        <v>113358.74455825539</v>
      </c>
      <c r="DZ130" s="74">
        <v>6020850.520651822</v>
      </c>
    </row>
    <row r="131" spans="1:130" s="69" customFormat="1" ht="12.75" x14ac:dyDescent="0.2">
      <c r="A131" s="120"/>
      <c r="B131" s="58" t="s">
        <v>275</v>
      </c>
      <c r="C131" s="80" t="s">
        <v>162</v>
      </c>
      <c r="D131" s="81">
        <v>273602.37458674074</v>
      </c>
      <c r="E131" s="82">
        <v>5470.8266753088228</v>
      </c>
      <c r="F131" s="82">
        <v>-1748.41122</v>
      </c>
      <c r="G131" s="82">
        <v>0</v>
      </c>
      <c r="H131" s="82">
        <v>0</v>
      </c>
      <c r="I131" s="82">
        <v>7219.2378953088228</v>
      </c>
      <c r="J131" s="81">
        <v>279073.20126204961</v>
      </c>
      <c r="K131" s="82">
        <v>1034.7276972162883</v>
      </c>
      <c r="L131" s="82">
        <v>-650.4831286000001</v>
      </c>
      <c r="M131" s="82">
        <v>0</v>
      </c>
      <c r="N131" s="82">
        <v>0</v>
      </c>
      <c r="O131" s="82">
        <v>1685.2108258162884</v>
      </c>
      <c r="P131" s="81">
        <v>280107.92895926588</v>
      </c>
      <c r="Q131" s="82">
        <v>-4723.4066867394276</v>
      </c>
      <c r="R131" s="82">
        <v>-1278.2539099999999</v>
      </c>
      <c r="S131" s="82">
        <v>0</v>
      </c>
      <c r="T131" s="82">
        <v>0</v>
      </c>
      <c r="U131" s="82">
        <v>-3445.1527767394282</v>
      </c>
      <c r="V131" s="81">
        <v>275384.52227252646</v>
      </c>
      <c r="W131" s="82">
        <v>-7695.4774326917222</v>
      </c>
      <c r="X131" s="82">
        <v>-641.13166999999999</v>
      </c>
      <c r="Y131" s="82">
        <v>0</v>
      </c>
      <c r="Z131" s="82">
        <v>0</v>
      </c>
      <c r="AA131" s="82">
        <v>-7054.3457626917225</v>
      </c>
      <c r="AB131" s="81">
        <v>267689.04483983479</v>
      </c>
      <c r="AC131" s="82">
        <v>1181.2183008689713</v>
      </c>
      <c r="AD131" s="82">
        <v>-1386.2064943185703</v>
      </c>
      <c r="AE131" s="82">
        <v>276.47992114043075</v>
      </c>
      <c r="AF131" s="82">
        <v>0</v>
      </c>
      <c r="AG131" s="82">
        <v>2567.4247951875413</v>
      </c>
      <c r="AH131" s="81">
        <v>268870.26314070373</v>
      </c>
      <c r="AI131" s="82">
        <v>-4409.0375064915397</v>
      </c>
      <c r="AJ131" s="82">
        <v>0</v>
      </c>
      <c r="AK131" s="82">
        <v>0</v>
      </c>
      <c r="AL131" s="82">
        <v>0</v>
      </c>
      <c r="AM131" s="82">
        <v>-4409.0375064915397</v>
      </c>
      <c r="AN131" s="81">
        <v>264461.2256342122</v>
      </c>
      <c r="AO131" s="82">
        <v>-12585.146674051957</v>
      </c>
      <c r="AP131" s="82">
        <v>-15875.26886383981</v>
      </c>
      <c r="AQ131" s="82">
        <v>0</v>
      </c>
      <c r="AR131" s="82">
        <v>0</v>
      </c>
      <c r="AS131" s="82">
        <v>3290.1221897878522</v>
      </c>
      <c r="AT131" s="81">
        <v>251876.07896016023</v>
      </c>
      <c r="AU131" s="82">
        <v>-174015.81330377277</v>
      </c>
      <c r="AV131" s="82">
        <v>-17732.955910414279</v>
      </c>
      <c r="AW131" s="82">
        <v>0</v>
      </c>
      <c r="AX131" s="82">
        <v>-156299.26082119311</v>
      </c>
      <c r="AY131" s="82">
        <v>16.403427834621084</v>
      </c>
      <c r="AZ131" s="81">
        <v>77860.265656387404</v>
      </c>
      <c r="BA131" s="82">
        <v>-3470.6551222391313</v>
      </c>
      <c r="BB131" s="82">
        <v>-1359.2875007381438</v>
      </c>
      <c r="BC131" s="82">
        <v>0</v>
      </c>
      <c r="BD131" s="82">
        <v>0</v>
      </c>
      <c r="BE131" s="82">
        <v>-2111.3676215009878</v>
      </c>
      <c r="BF131" s="81">
        <v>74389.610534148276</v>
      </c>
      <c r="BG131" s="82">
        <v>285.61117789109829</v>
      </c>
      <c r="BH131" s="82">
        <v>0</v>
      </c>
      <c r="BI131" s="82">
        <v>0</v>
      </c>
      <c r="BJ131" s="82">
        <v>0</v>
      </c>
      <c r="BK131" s="82">
        <v>285.61117789109829</v>
      </c>
      <c r="BL131" s="81">
        <v>74675.221712039376</v>
      </c>
      <c r="BM131" s="82">
        <v>143.33583118951231</v>
      </c>
      <c r="BN131" s="82">
        <v>-1251.9998735096001</v>
      </c>
      <c r="BO131" s="82">
        <v>0</v>
      </c>
      <c r="BP131" s="82">
        <v>0</v>
      </c>
      <c r="BQ131" s="82">
        <v>1395.3357046991123</v>
      </c>
      <c r="BR131" s="81">
        <v>74818.557543228875</v>
      </c>
      <c r="BS131" s="82">
        <v>663.95392043018762</v>
      </c>
      <c r="BT131" s="82">
        <v>0</v>
      </c>
      <c r="BU131" s="82">
        <v>0</v>
      </c>
      <c r="BV131" s="82">
        <v>0</v>
      </c>
      <c r="BW131" s="82">
        <v>663.95392043018762</v>
      </c>
      <c r="BX131" s="81">
        <v>75482.511463659059</v>
      </c>
      <c r="BY131" s="82">
        <v>-145.8284930298226</v>
      </c>
      <c r="BZ131" s="82">
        <v>-143.43841784307199</v>
      </c>
      <c r="CA131" s="82">
        <v>0</v>
      </c>
      <c r="CB131" s="82">
        <v>0</v>
      </c>
      <c r="CC131" s="82">
        <v>-2.3900751867506189</v>
      </c>
      <c r="CD131" s="81">
        <v>75336.682970629234</v>
      </c>
      <c r="CE131" s="82">
        <v>-63.68114341123146</v>
      </c>
      <c r="CF131" s="82">
        <v>0</v>
      </c>
      <c r="CG131" s="82">
        <v>0</v>
      </c>
      <c r="CH131" s="82">
        <v>0</v>
      </c>
      <c r="CI131" s="82">
        <v>-63.68114341123146</v>
      </c>
      <c r="CJ131" s="81">
        <v>75273.001827218002</v>
      </c>
      <c r="CK131" s="82">
        <v>-2571.0337535201402</v>
      </c>
      <c r="CL131" s="82">
        <v>0</v>
      </c>
      <c r="CM131" s="82">
        <v>0</v>
      </c>
      <c r="CN131" s="82">
        <v>0</v>
      </c>
      <c r="CO131" s="82">
        <v>-2571.0337535201402</v>
      </c>
      <c r="CP131" s="81">
        <v>72701.968073697863</v>
      </c>
      <c r="CQ131" s="82">
        <v>-2067.2951577750646</v>
      </c>
      <c r="CR131" s="82">
        <v>0</v>
      </c>
      <c r="CS131" s="82">
        <v>0</v>
      </c>
      <c r="CT131" s="82">
        <v>0</v>
      </c>
      <c r="CU131" s="82">
        <v>-2067.2951577750646</v>
      </c>
      <c r="CV131" s="81">
        <v>70634.672915922798</v>
      </c>
      <c r="CW131" s="82">
        <v>-3045.2275366147514</v>
      </c>
      <c r="CX131" s="82">
        <v>0</v>
      </c>
      <c r="CY131" s="82">
        <v>0</v>
      </c>
      <c r="CZ131" s="82">
        <v>0</v>
      </c>
      <c r="DA131" s="82">
        <v>-3045.2275366147514</v>
      </c>
      <c r="DB131" s="81">
        <v>67589.445379308047</v>
      </c>
      <c r="DC131" s="82">
        <v>995.08186427001783</v>
      </c>
      <c r="DD131" s="82">
        <v>0</v>
      </c>
      <c r="DE131" s="82">
        <v>0</v>
      </c>
      <c r="DF131" s="82">
        <v>0</v>
      </c>
      <c r="DG131" s="82">
        <v>995.08186427001783</v>
      </c>
      <c r="DH131" s="81">
        <v>68584.527243578064</v>
      </c>
      <c r="DI131" s="82">
        <v>-216.8471477736457</v>
      </c>
      <c r="DJ131" s="82">
        <v>0</v>
      </c>
      <c r="DK131" s="82">
        <v>0</v>
      </c>
      <c r="DL131" s="82">
        <v>0</v>
      </c>
      <c r="DM131" s="82">
        <v>-216.8471477736457</v>
      </c>
      <c r="DN131" s="81">
        <v>68367.680095804419</v>
      </c>
      <c r="DO131" s="82">
        <v>-641.5619659992808</v>
      </c>
      <c r="DP131" s="82">
        <v>0</v>
      </c>
      <c r="DQ131" s="82">
        <v>0</v>
      </c>
      <c r="DR131" s="82">
        <v>0</v>
      </c>
      <c r="DS131" s="82">
        <v>0</v>
      </c>
      <c r="DT131" s="81">
        <v>67726.118129805138</v>
      </c>
      <c r="DU131" s="82">
        <v>474.78213807080465</v>
      </c>
      <c r="DV131" s="82">
        <v>0</v>
      </c>
      <c r="DW131" s="82">
        <v>0</v>
      </c>
      <c r="DX131" s="82">
        <v>0</v>
      </c>
      <c r="DY131" s="82">
        <v>474.78213807080465</v>
      </c>
      <c r="DZ131" s="81">
        <v>68200.900267875943</v>
      </c>
    </row>
    <row r="132" spans="1:130" s="69" customFormat="1" ht="12.75" x14ac:dyDescent="0.2">
      <c r="A132" s="120"/>
      <c r="B132" s="61" t="s">
        <v>276</v>
      </c>
      <c r="C132" s="80" t="s">
        <v>163</v>
      </c>
      <c r="D132" s="81">
        <v>272732.46616467007</v>
      </c>
      <c r="E132" s="82">
        <v>5921.9402602297232</v>
      </c>
      <c r="F132" s="82">
        <v>-1275.9022600000001</v>
      </c>
      <c r="G132" s="82">
        <v>0</v>
      </c>
      <c r="H132" s="82">
        <v>0</v>
      </c>
      <c r="I132" s="82">
        <v>7197.842520229723</v>
      </c>
      <c r="J132" s="81">
        <v>278654.40642489982</v>
      </c>
      <c r="K132" s="82">
        <v>1038.8677240437798</v>
      </c>
      <c r="L132" s="82">
        <v>-650.4831286000001</v>
      </c>
      <c r="M132" s="82">
        <v>0</v>
      </c>
      <c r="N132" s="82">
        <v>0</v>
      </c>
      <c r="O132" s="82">
        <v>1689.3508526437799</v>
      </c>
      <c r="P132" s="81">
        <v>279693.2741489436</v>
      </c>
      <c r="Q132" s="82">
        <v>-4715.4145912192744</v>
      </c>
      <c r="R132" s="82">
        <v>-1278.2539099999999</v>
      </c>
      <c r="S132" s="82">
        <v>0</v>
      </c>
      <c r="T132" s="82">
        <v>0</v>
      </c>
      <c r="U132" s="82">
        <v>-3437.1606812192749</v>
      </c>
      <c r="V132" s="81">
        <v>274977.85955772432</v>
      </c>
      <c r="W132" s="82">
        <v>-7689.3535077518873</v>
      </c>
      <c r="X132" s="82">
        <v>-641.13166999999999</v>
      </c>
      <c r="Y132" s="82">
        <v>0</v>
      </c>
      <c r="Z132" s="82">
        <v>0</v>
      </c>
      <c r="AA132" s="82">
        <v>-7048.2218377518875</v>
      </c>
      <c r="AB132" s="81">
        <v>267288.50604997249</v>
      </c>
      <c r="AC132" s="82">
        <v>1305.2771695908264</v>
      </c>
      <c r="AD132" s="82">
        <v>-1251.77232</v>
      </c>
      <c r="AE132" s="82">
        <v>0</v>
      </c>
      <c r="AF132" s="82">
        <v>0</v>
      </c>
      <c r="AG132" s="82">
        <v>2557.0494895908264</v>
      </c>
      <c r="AH132" s="81">
        <v>268593.78321956331</v>
      </c>
      <c r="AI132" s="82">
        <v>-4402.8529938034935</v>
      </c>
      <c r="AJ132" s="82">
        <v>0</v>
      </c>
      <c r="AK132" s="82">
        <v>0</v>
      </c>
      <c r="AL132" s="82">
        <v>0</v>
      </c>
      <c r="AM132" s="82">
        <v>-4402.8529938034935</v>
      </c>
      <c r="AN132" s="81">
        <v>264190.9302257598</v>
      </c>
      <c r="AO132" s="82">
        <v>-12585.146674051957</v>
      </c>
      <c r="AP132" s="82">
        <v>-15875.26886383981</v>
      </c>
      <c r="AQ132" s="82">
        <v>0</v>
      </c>
      <c r="AR132" s="82">
        <v>0</v>
      </c>
      <c r="AS132" s="82">
        <v>3290.1221897878522</v>
      </c>
      <c r="AT132" s="81">
        <v>251605.78355170783</v>
      </c>
      <c r="AU132" s="82">
        <v>-174024.7653518515</v>
      </c>
      <c r="AV132" s="82">
        <v>-17732.955910414279</v>
      </c>
      <c r="AW132" s="82">
        <v>0</v>
      </c>
      <c r="AX132" s="82">
        <v>-156309.91750206499</v>
      </c>
      <c r="AY132" s="82">
        <v>18.108060627769646</v>
      </c>
      <c r="AZ132" s="81">
        <v>77581.018199856291</v>
      </c>
      <c r="BA132" s="82">
        <v>-3322.8014061357248</v>
      </c>
      <c r="BB132" s="82">
        <v>-1222.6132978458431</v>
      </c>
      <c r="BC132" s="82">
        <v>0</v>
      </c>
      <c r="BD132" s="82">
        <v>0</v>
      </c>
      <c r="BE132" s="82">
        <v>-2100.1881082898817</v>
      </c>
      <c r="BF132" s="81">
        <v>74258.216793720567</v>
      </c>
      <c r="BG132" s="82">
        <v>285.05768182516778</v>
      </c>
      <c r="BH132" s="82">
        <v>0</v>
      </c>
      <c r="BI132" s="82">
        <v>0</v>
      </c>
      <c r="BJ132" s="82">
        <v>0</v>
      </c>
      <c r="BK132" s="82">
        <v>285.05768182516778</v>
      </c>
      <c r="BL132" s="81">
        <v>74543.274475545739</v>
      </c>
      <c r="BM132" s="82">
        <v>158.55156775602995</v>
      </c>
      <c r="BN132" s="82">
        <v>-1251.9998735096001</v>
      </c>
      <c r="BO132" s="82">
        <v>0</v>
      </c>
      <c r="BP132" s="82">
        <v>0</v>
      </c>
      <c r="BQ132" s="82">
        <v>1410.55144126563</v>
      </c>
      <c r="BR132" s="81">
        <v>74701.826043301757</v>
      </c>
      <c r="BS132" s="82">
        <v>638.02552675957804</v>
      </c>
      <c r="BT132" s="82">
        <v>0</v>
      </c>
      <c r="BU132" s="82">
        <v>0</v>
      </c>
      <c r="BV132" s="82">
        <v>0</v>
      </c>
      <c r="BW132" s="82">
        <v>638.02552675957804</v>
      </c>
      <c r="BX132" s="81">
        <v>75339.851570061335</v>
      </c>
      <c r="BY132" s="82">
        <v>-3.1900751867506187</v>
      </c>
      <c r="BZ132" s="82">
        <v>0</v>
      </c>
      <c r="CA132" s="82">
        <v>0</v>
      </c>
      <c r="CB132" s="82">
        <v>0</v>
      </c>
      <c r="CC132" s="82">
        <v>-3.1900751867506187</v>
      </c>
      <c r="CD132" s="81">
        <v>75336.661494874585</v>
      </c>
      <c r="CE132" s="82">
        <v>-63.68114341123146</v>
      </c>
      <c r="CF132" s="82">
        <v>0</v>
      </c>
      <c r="CG132" s="82">
        <v>0</v>
      </c>
      <c r="CH132" s="82">
        <v>0</v>
      </c>
      <c r="CI132" s="82">
        <v>-63.68114341123146</v>
      </c>
      <c r="CJ132" s="81">
        <v>75272.980351463353</v>
      </c>
      <c r="CK132" s="82">
        <v>-2571.0337535201402</v>
      </c>
      <c r="CL132" s="82">
        <v>0</v>
      </c>
      <c r="CM132" s="82">
        <v>0</v>
      </c>
      <c r="CN132" s="82">
        <v>0</v>
      </c>
      <c r="CO132" s="82">
        <v>-2571.0337535201402</v>
      </c>
      <c r="CP132" s="81">
        <v>72701.946597943213</v>
      </c>
      <c r="CQ132" s="82">
        <v>-2067.2951577750646</v>
      </c>
      <c r="CR132" s="82">
        <v>0</v>
      </c>
      <c r="CS132" s="82">
        <v>0</v>
      </c>
      <c r="CT132" s="82">
        <v>0</v>
      </c>
      <c r="CU132" s="82">
        <v>-2067.2951577750646</v>
      </c>
      <c r="CV132" s="81">
        <v>70634.651440168149</v>
      </c>
      <c r="CW132" s="82">
        <v>-3045.2275366147514</v>
      </c>
      <c r="CX132" s="82">
        <v>0</v>
      </c>
      <c r="CY132" s="82">
        <v>0</v>
      </c>
      <c r="CZ132" s="82">
        <v>0</v>
      </c>
      <c r="DA132" s="82">
        <v>-3045.2275366147514</v>
      </c>
      <c r="DB132" s="81">
        <v>67589.423903553397</v>
      </c>
      <c r="DC132" s="82">
        <v>995.08186427001783</v>
      </c>
      <c r="DD132" s="82">
        <v>0</v>
      </c>
      <c r="DE132" s="82">
        <v>0</v>
      </c>
      <c r="DF132" s="82">
        <v>0</v>
      </c>
      <c r="DG132" s="82">
        <v>995.08186427001783</v>
      </c>
      <c r="DH132" s="81">
        <v>68584.505767823415</v>
      </c>
      <c r="DI132" s="82">
        <v>-216.8471477736457</v>
      </c>
      <c r="DJ132" s="82">
        <v>0</v>
      </c>
      <c r="DK132" s="82">
        <v>0</v>
      </c>
      <c r="DL132" s="82">
        <v>0</v>
      </c>
      <c r="DM132" s="82">
        <v>-216.8471477736457</v>
      </c>
      <c r="DN132" s="81">
        <v>68367.65862004977</v>
      </c>
      <c r="DO132" s="82">
        <v>-641.5619659992808</v>
      </c>
      <c r="DP132" s="82">
        <v>0</v>
      </c>
      <c r="DQ132" s="82">
        <v>0</v>
      </c>
      <c r="DR132" s="82">
        <v>0</v>
      </c>
      <c r="DS132" s="82">
        <v>0</v>
      </c>
      <c r="DT132" s="81">
        <v>67726.096654050489</v>
      </c>
      <c r="DU132" s="82">
        <v>474.78213807080465</v>
      </c>
      <c r="DV132" s="82">
        <v>0</v>
      </c>
      <c r="DW132" s="82">
        <v>0</v>
      </c>
      <c r="DX132" s="82">
        <v>0</v>
      </c>
      <c r="DY132" s="82">
        <v>474.78213807080465</v>
      </c>
      <c r="DZ132" s="81">
        <v>68200.878792121293</v>
      </c>
    </row>
    <row r="133" spans="1:130" s="69" customFormat="1" ht="12.75" x14ac:dyDescent="0.2">
      <c r="A133" s="120"/>
      <c r="B133" s="61" t="s">
        <v>277</v>
      </c>
      <c r="C133" s="80" t="s">
        <v>164</v>
      </c>
      <c r="D133" s="81">
        <v>869.90842207066589</v>
      </c>
      <c r="E133" s="82">
        <v>-451.11358492090051</v>
      </c>
      <c r="F133" s="82">
        <v>-472.50895999999977</v>
      </c>
      <c r="G133" s="82">
        <v>0</v>
      </c>
      <c r="H133" s="82">
        <v>0</v>
      </c>
      <c r="I133" s="82">
        <v>21.395375079099267</v>
      </c>
      <c r="J133" s="81">
        <v>418.79483714976533</v>
      </c>
      <c r="K133" s="82">
        <v>-4.1400268274915675</v>
      </c>
      <c r="L133" s="82">
        <v>0</v>
      </c>
      <c r="M133" s="82">
        <v>0</v>
      </c>
      <c r="N133" s="82">
        <v>0</v>
      </c>
      <c r="O133" s="82">
        <v>-4.1400268274915675</v>
      </c>
      <c r="P133" s="81">
        <v>414.65481032227376</v>
      </c>
      <c r="Q133" s="82">
        <v>-7.9920955201532706</v>
      </c>
      <c r="R133" s="82">
        <v>0</v>
      </c>
      <c r="S133" s="82">
        <v>0</v>
      </c>
      <c r="T133" s="82">
        <v>0</v>
      </c>
      <c r="U133" s="82">
        <v>-7.9920955201532706</v>
      </c>
      <c r="V133" s="81">
        <v>406.66271480212049</v>
      </c>
      <c r="W133" s="82">
        <v>-6.1239249398345805</v>
      </c>
      <c r="X133" s="82">
        <v>0</v>
      </c>
      <c r="Y133" s="82">
        <v>0</v>
      </c>
      <c r="Z133" s="82">
        <v>0</v>
      </c>
      <c r="AA133" s="82">
        <v>-6.1239249398345805</v>
      </c>
      <c r="AB133" s="81">
        <v>400.53878986228591</v>
      </c>
      <c r="AC133" s="82">
        <v>-124.05886872185519</v>
      </c>
      <c r="AD133" s="82">
        <v>-134.4341743185702</v>
      </c>
      <c r="AE133" s="82">
        <v>276.47992114043075</v>
      </c>
      <c r="AF133" s="82">
        <v>0</v>
      </c>
      <c r="AG133" s="82">
        <v>10.375305596715009</v>
      </c>
      <c r="AH133" s="81">
        <v>276.47992114043075</v>
      </c>
      <c r="AI133" s="82">
        <v>-6.1845126880462544</v>
      </c>
      <c r="AJ133" s="82">
        <v>0</v>
      </c>
      <c r="AK133" s="82">
        <v>0</v>
      </c>
      <c r="AL133" s="82">
        <v>0</v>
      </c>
      <c r="AM133" s="82">
        <v>-6.1845126880462544</v>
      </c>
      <c r="AN133" s="81">
        <v>270.29540845238449</v>
      </c>
      <c r="AO133" s="82">
        <v>0</v>
      </c>
      <c r="AP133" s="82">
        <v>0</v>
      </c>
      <c r="AQ133" s="82">
        <v>0</v>
      </c>
      <c r="AR133" s="82">
        <v>0</v>
      </c>
      <c r="AS133" s="82">
        <v>0</v>
      </c>
      <c r="AT133" s="81">
        <v>270.29540845238449</v>
      </c>
      <c r="AU133" s="82">
        <v>8.9520480787263637</v>
      </c>
      <c r="AV133" s="82">
        <v>0</v>
      </c>
      <c r="AW133" s="82">
        <v>0</v>
      </c>
      <c r="AX133" s="82">
        <v>10.656680871874926</v>
      </c>
      <c r="AY133" s="82">
        <v>-1.7046327931485621</v>
      </c>
      <c r="AZ133" s="81">
        <v>279.24745653111086</v>
      </c>
      <c r="BA133" s="82">
        <v>-147.85371610340647</v>
      </c>
      <c r="BB133" s="82">
        <v>-136.67420289230063</v>
      </c>
      <c r="BC133" s="82">
        <v>0</v>
      </c>
      <c r="BD133" s="82">
        <v>0</v>
      </c>
      <c r="BE133" s="82">
        <v>-11.179513211105842</v>
      </c>
      <c r="BF133" s="81">
        <v>131.39374042770439</v>
      </c>
      <c r="BG133" s="82">
        <v>0.55349606593051703</v>
      </c>
      <c r="BH133" s="82">
        <v>0</v>
      </c>
      <c r="BI133" s="82">
        <v>0</v>
      </c>
      <c r="BJ133" s="82">
        <v>0</v>
      </c>
      <c r="BK133" s="82">
        <v>0.55349606593051703</v>
      </c>
      <c r="BL133" s="81">
        <v>131.9472364936349</v>
      </c>
      <c r="BM133" s="82">
        <v>-15.215736566517648</v>
      </c>
      <c r="BN133" s="82">
        <v>0</v>
      </c>
      <c r="BO133" s="82">
        <v>0</v>
      </c>
      <c r="BP133" s="82">
        <v>0</v>
      </c>
      <c r="BQ133" s="82">
        <v>-15.215736566517648</v>
      </c>
      <c r="BR133" s="81">
        <v>116.73149992711726</v>
      </c>
      <c r="BS133" s="82">
        <v>25.928393670609609</v>
      </c>
      <c r="BT133" s="82">
        <v>0</v>
      </c>
      <c r="BU133" s="82">
        <v>0</v>
      </c>
      <c r="BV133" s="82">
        <v>0</v>
      </c>
      <c r="BW133" s="82">
        <v>25.928393670609609</v>
      </c>
      <c r="BX133" s="81">
        <v>142.65989359772686</v>
      </c>
      <c r="BY133" s="82">
        <v>-142.63841784307198</v>
      </c>
      <c r="BZ133" s="82">
        <v>-143.43841784307199</v>
      </c>
      <c r="CA133" s="82">
        <v>0</v>
      </c>
      <c r="CB133" s="82">
        <v>0</v>
      </c>
      <c r="CC133" s="82">
        <v>0.8</v>
      </c>
      <c r="CD133" s="81">
        <v>2.1475754654886714E-2</v>
      </c>
      <c r="CE133" s="82">
        <v>0</v>
      </c>
      <c r="CF133" s="82">
        <v>0</v>
      </c>
      <c r="CG133" s="82">
        <v>0</v>
      </c>
      <c r="CH133" s="82">
        <v>0</v>
      </c>
      <c r="CI133" s="82">
        <v>0</v>
      </c>
      <c r="CJ133" s="81">
        <v>2.1475754654886714E-2</v>
      </c>
      <c r="CK133" s="82">
        <v>0</v>
      </c>
      <c r="CL133" s="82">
        <v>0</v>
      </c>
      <c r="CM133" s="82">
        <v>0</v>
      </c>
      <c r="CN133" s="82">
        <v>0</v>
      </c>
      <c r="CO133" s="82">
        <v>0</v>
      </c>
      <c r="CP133" s="81">
        <v>2.1475754654886714E-2</v>
      </c>
      <c r="CQ133" s="82">
        <v>0</v>
      </c>
      <c r="CR133" s="82">
        <v>0</v>
      </c>
      <c r="CS133" s="82">
        <v>0</v>
      </c>
      <c r="CT133" s="82">
        <v>0</v>
      </c>
      <c r="CU133" s="82">
        <v>0</v>
      </c>
      <c r="CV133" s="81">
        <v>2.1475754654886714E-2</v>
      </c>
      <c r="CW133" s="82">
        <v>0</v>
      </c>
      <c r="CX133" s="82">
        <v>0</v>
      </c>
      <c r="CY133" s="82">
        <v>0</v>
      </c>
      <c r="CZ133" s="82">
        <v>0</v>
      </c>
      <c r="DA133" s="82">
        <v>0</v>
      </c>
      <c r="DB133" s="81">
        <v>2.1475754654886714E-2</v>
      </c>
      <c r="DC133" s="82">
        <v>0</v>
      </c>
      <c r="DD133" s="82">
        <v>0</v>
      </c>
      <c r="DE133" s="82">
        <v>0</v>
      </c>
      <c r="DF133" s="82">
        <v>0</v>
      </c>
      <c r="DG133" s="82">
        <v>0</v>
      </c>
      <c r="DH133" s="81">
        <v>2.1475754654886714E-2</v>
      </c>
      <c r="DI133" s="82">
        <v>0</v>
      </c>
      <c r="DJ133" s="82">
        <v>0</v>
      </c>
      <c r="DK133" s="82">
        <v>0</v>
      </c>
      <c r="DL133" s="82">
        <v>0</v>
      </c>
      <c r="DM133" s="82">
        <v>0</v>
      </c>
      <c r="DN133" s="81">
        <v>2.1475754654886714E-2</v>
      </c>
      <c r="DO133" s="82">
        <v>0</v>
      </c>
      <c r="DP133" s="82">
        <v>0</v>
      </c>
      <c r="DQ133" s="82">
        <v>0</v>
      </c>
      <c r="DR133" s="82">
        <v>0</v>
      </c>
      <c r="DS133" s="82">
        <v>0</v>
      </c>
      <c r="DT133" s="81">
        <v>2.1475754654886714E-2</v>
      </c>
      <c r="DU133" s="82">
        <v>0</v>
      </c>
      <c r="DV133" s="82">
        <v>0</v>
      </c>
      <c r="DW133" s="82">
        <v>0</v>
      </c>
      <c r="DX133" s="82">
        <v>0</v>
      </c>
      <c r="DY133" s="82">
        <v>0</v>
      </c>
      <c r="DZ133" s="81">
        <v>2.1475754654886714E-2</v>
      </c>
    </row>
    <row r="134" spans="1:130" s="69" customFormat="1" ht="12.75" x14ac:dyDescent="0.2">
      <c r="A134" s="120"/>
      <c r="B134" s="61" t="s">
        <v>225</v>
      </c>
      <c r="C134" s="80" t="s">
        <v>165</v>
      </c>
      <c r="D134" s="81">
        <v>0</v>
      </c>
      <c r="E134" s="82">
        <v>0</v>
      </c>
      <c r="F134" s="82">
        <v>0</v>
      </c>
      <c r="G134" s="82">
        <v>0</v>
      </c>
      <c r="H134" s="82">
        <v>0</v>
      </c>
      <c r="I134" s="82">
        <v>0</v>
      </c>
      <c r="J134" s="81">
        <v>0</v>
      </c>
      <c r="K134" s="82">
        <v>0</v>
      </c>
      <c r="L134" s="82">
        <v>0</v>
      </c>
      <c r="M134" s="82">
        <v>0</v>
      </c>
      <c r="N134" s="82">
        <v>0</v>
      </c>
      <c r="O134" s="82">
        <v>0</v>
      </c>
      <c r="P134" s="81">
        <v>0</v>
      </c>
      <c r="Q134" s="82">
        <v>0</v>
      </c>
      <c r="R134" s="82">
        <v>0</v>
      </c>
      <c r="S134" s="82">
        <v>0</v>
      </c>
      <c r="T134" s="82">
        <v>0</v>
      </c>
      <c r="U134" s="82">
        <v>0</v>
      </c>
      <c r="V134" s="81">
        <v>0</v>
      </c>
      <c r="W134" s="82">
        <v>0</v>
      </c>
      <c r="X134" s="82">
        <v>0</v>
      </c>
      <c r="Y134" s="82">
        <v>0</v>
      </c>
      <c r="Z134" s="82">
        <v>0</v>
      </c>
      <c r="AA134" s="82">
        <v>0</v>
      </c>
      <c r="AB134" s="81">
        <v>0</v>
      </c>
      <c r="AC134" s="82">
        <v>0</v>
      </c>
      <c r="AD134" s="82">
        <v>0</v>
      </c>
      <c r="AE134" s="82">
        <v>0</v>
      </c>
      <c r="AF134" s="82">
        <v>0</v>
      </c>
      <c r="AG134" s="82">
        <v>0</v>
      </c>
      <c r="AH134" s="81">
        <v>0</v>
      </c>
      <c r="AI134" s="82">
        <v>0</v>
      </c>
      <c r="AJ134" s="82">
        <v>0</v>
      </c>
      <c r="AK134" s="82">
        <v>0</v>
      </c>
      <c r="AL134" s="82">
        <v>0</v>
      </c>
      <c r="AM134" s="82">
        <v>0</v>
      </c>
      <c r="AN134" s="81">
        <v>0</v>
      </c>
      <c r="AO134" s="82">
        <v>0</v>
      </c>
      <c r="AP134" s="82">
        <v>0</v>
      </c>
      <c r="AQ134" s="82">
        <v>0</v>
      </c>
      <c r="AR134" s="82">
        <v>0</v>
      </c>
      <c r="AS134" s="82">
        <v>0</v>
      </c>
      <c r="AT134" s="81">
        <v>0</v>
      </c>
      <c r="AU134" s="82">
        <v>0</v>
      </c>
      <c r="AV134" s="82">
        <v>0</v>
      </c>
      <c r="AW134" s="82">
        <v>0</v>
      </c>
      <c r="AX134" s="82">
        <v>0</v>
      </c>
      <c r="AY134" s="82">
        <v>0</v>
      </c>
      <c r="AZ134" s="81">
        <v>0</v>
      </c>
      <c r="BA134" s="82">
        <v>0</v>
      </c>
      <c r="BB134" s="82">
        <v>0</v>
      </c>
      <c r="BC134" s="82">
        <v>0</v>
      </c>
      <c r="BD134" s="82">
        <v>0</v>
      </c>
      <c r="BE134" s="82">
        <v>0</v>
      </c>
      <c r="BF134" s="81">
        <v>0</v>
      </c>
      <c r="BG134" s="82">
        <v>0</v>
      </c>
      <c r="BH134" s="82">
        <v>0</v>
      </c>
      <c r="BI134" s="82">
        <v>0</v>
      </c>
      <c r="BJ134" s="82">
        <v>0</v>
      </c>
      <c r="BK134" s="82">
        <v>0</v>
      </c>
      <c r="BL134" s="81">
        <v>0</v>
      </c>
      <c r="BM134" s="82">
        <v>0</v>
      </c>
      <c r="BN134" s="82">
        <v>0</v>
      </c>
      <c r="BO134" s="82">
        <v>0</v>
      </c>
      <c r="BP134" s="82">
        <v>0</v>
      </c>
      <c r="BQ134" s="82">
        <v>0</v>
      </c>
      <c r="BR134" s="81">
        <v>0</v>
      </c>
      <c r="BS134" s="82">
        <v>0</v>
      </c>
      <c r="BT134" s="82">
        <v>0</v>
      </c>
      <c r="BU134" s="82">
        <v>0</v>
      </c>
      <c r="BV134" s="82">
        <v>0</v>
      </c>
      <c r="BW134" s="82">
        <v>0</v>
      </c>
      <c r="BX134" s="81">
        <v>0</v>
      </c>
      <c r="BY134" s="82">
        <v>0</v>
      </c>
      <c r="BZ134" s="82">
        <v>0</v>
      </c>
      <c r="CA134" s="82">
        <v>0</v>
      </c>
      <c r="CB134" s="82">
        <v>0</v>
      </c>
      <c r="CC134" s="82">
        <v>0</v>
      </c>
      <c r="CD134" s="81">
        <v>0</v>
      </c>
      <c r="CE134" s="82">
        <v>0</v>
      </c>
      <c r="CF134" s="82">
        <v>0</v>
      </c>
      <c r="CG134" s="82">
        <v>0</v>
      </c>
      <c r="CH134" s="82">
        <v>0</v>
      </c>
      <c r="CI134" s="82">
        <v>0</v>
      </c>
      <c r="CJ134" s="81">
        <v>0</v>
      </c>
      <c r="CK134" s="82">
        <v>0</v>
      </c>
      <c r="CL134" s="82">
        <v>0</v>
      </c>
      <c r="CM134" s="82">
        <v>0</v>
      </c>
      <c r="CN134" s="82">
        <v>0</v>
      </c>
      <c r="CO134" s="82">
        <v>0</v>
      </c>
      <c r="CP134" s="81">
        <v>0</v>
      </c>
      <c r="CQ134" s="82">
        <v>0</v>
      </c>
      <c r="CR134" s="82">
        <v>0</v>
      </c>
      <c r="CS134" s="82">
        <v>0</v>
      </c>
      <c r="CT134" s="82">
        <v>0</v>
      </c>
      <c r="CU134" s="82">
        <v>0</v>
      </c>
      <c r="CV134" s="81">
        <v>0</v>
      </c>
      <c r="CW134" s="82">
        <v>0</v>
      </c>
      <c r="CX134" s="82">
        <v>0</v>
      </c>
      <c r="CY134" s="82">
        <v>0</v>
      </c>
      <c r="CZ134" s="82">
        <v>0</v>
      </c>
      <c r="DA134" s="82">
        <v>0</v>
      </c>
      <c r="DB134" s="81">
        <v>0</v>
      </c>
      <c r="DC134" s="82">
        <v>0</v>
      </c>
      <c r="DD134" s="82">
        <v>0</v>
      </c>
      <c r="DE134" s="82">
        <v>0</v>
      </c>
      <c r="DF134" s="82">
        <v>0</v>
      </c>
      <c r="DG134" s="82">
        <v>0</v>
      </c>
      <c r="DH134" s="81">
        <v>0</v>
      </c>
      <c r="DI134" s="82">
        <v>0</v>
      </c>
      <c r="DJ134" s="82">
        <v>0</v>
      </c>
      <c r="DK134" s="82">
        <v>0</v>
      </c>
      <c r="DL134" s="82">
        <v>0</v>
      </c>
      <c r="DM134" s="82">
        <v>0</v>
      </c>
      <c r="DN134" s="81">
        <v>0</v>
      </c>
      <c r="DO134" s="82">
        <v>0</v>
      </c>
      <c r="DP134" s="82">
        <v>0</v>
      </c>
      <c r="DQ134" s="82">
        <v>0</v>
      </c>
      <c r="DR134" s="82">
        <v>0</v>
      </c>
      <c r="DS134" s="82">
        <v>0</v>
      </c>
      <c r="DT134" s="81">
        <v>0</v>
      </c>
      <c r="DU134" s="82">
        <v>0</v>
      </c>
      <c r="DV134" s="82">
        <v>0</v>
      </c>
      <c r="DW134" s="82">
        <v>0</v>
      </c>
      <c r="DX134" s="82">
        <v>0</v>
      </c>
      <c r="DY134" s="82">
        <v>0</v>
      </c>
      <c r="DZ134" s="81">
        <v>0</v>
      </c>
    </row>
    <row r="135" spans="1:130" s="69" customFormat="1" ht="12.75" x14ac:dyDescent="0.2">
      <c r="A135" s="120"/>
      <c r="B135" s="58" t="s">
        <v>239</v>
      </c>
      <c r="C135" s="80" t="s">
        <v>166</v>
      </c>
      <c r="D135" s="81">
        <v>1768567.7834376199</v>
      </c>
      <c r="E135" s="82">
        <v>9775.1850966903476</v>
      </c>
      <c r="F135" s="82">
        <v>-9235.6866933832316</v>
      </c>
      <c r="G135" s="82">
        <v>0</v>
      </c>
      <c r="H135" s="82">
        <v>0</v>
      </c>
      <c r="I135" s="82">
        <v>19010.871790073579</v>
      </c>
      <c r="J135" s="81">
        <v>1778342.9685343101</v>
      </c>
      <c r="K135" s="82">
        <v>48509.213651443497</v>
      </c>
      <c r="L135" s="82">
        <v>23594.05300581771</v>
      </c>
      <c r="M135" s="82">
        <v>0</v>
      </c>
      <c r="N135" s="82">
        <v>0</v>
      </c>
      <c r="O135" s="82">
        <v>24915.160645625787</v>
      </c>
      <c r="P135" s="81">
        <v>1826852.18218575</v>
      </c>
      <c r="Q135" s="82">
        <v>-18929.656168960581</v>
      </c>
      <c r="R135" s="82">
        <v>-4287.6310083650387</v>
      </c>
      <c r="S135" s="82">
        <v>0</v>
      </c>
      <c r="T135" s="82">
        <v>0</v>
      </c>
      <c r="U135" s="82">
        <v>-14642.025160595542</v>
      </c>
      <c r="V135" s="81">
        <v>1807922.526016793</v>
      </c>
      <c r="W135" s="82">
        <v>96838.43172966133</v>
      </c>
      <c r="X135" s="82">
        <v>129922.63398593062</v>
      </c>
      <c r="Y135" s="82">
        <v>0</v>
      </c>
      <c r="Z135" s="82">
        <v>0</v>
      </c>
      <c r="AA135" s="82">
        <v>-33084.202256269287</v>
      </c>
      <c r="AB135" s="81">
        <v>1904760.9577464501</v>
      </c>
      <c r="AC135" s="82">
        <v>8968.3891576633323</v>
      </c>
      <c r="AD135" s="82">
        <v>2099.5605410712924</v>
      </c>
      <c r="AE135" s="82">
        <v>0</v>
      </c>
      <c r="AF135" s="82">
        <v>11991.662846254418</v>
      </c>
      <c r="AG135" s="82">
        <v>-5122.8342296623769</v>
      </c>
      <c r="AH135" s="81">
        <v>1913729.3469041171</v>
      </c>
      <c r="AI135" s="82">
        <v>-21919.29118714029</v>
      </c>
      <c r="AJ135" s="82">
        <v>-1689.9527760712899</v>
      </c>
      <c r="AK135" s="82">
        <v>0</v>
      </c>
      <c r="AL135" s="82">
        <v>0</v>
      </c>
      <c r="AM135" s="82">
        <v>-20229.338411068999</v>
      </c>
      <c r="AN135" s="81">
        <v>1891810.0557169772</v>
      </c>
      <c r="AO135" s="82">
        <v>86038.388094958078</v>
      </c>
      <c r="AP135" s="82">
        <v>44097.277851999999</v>
      </c>
      <c r="AQ135" s="82">
        <v>0</v>
      </c>
      <c r="AR135" s="82">
        <v>0</v>
      </c>
      <c r="AS135" s="82">
        <v>41941.110242958079</v>
      </c>
      <c r="AT135" s="81">
        <v>1977848.4438119358</v>
      </c>
      <c r="AU135" s="82">
        <v>206250.1106955221</v>
      </c>
      <c r="AV135" s="82">
        <v>80004.143242999999</v>
      </c>
      <c r="AW135" s="82">
        <v>0</v>
      </c>
      <c r="AX135" s="82">
        <v>174042.87341247901</v>
      </c>
      <c r="AY135" s="82">
        <v>-47796.905959956901</v>
      </c>
      <c r="AZ135" s="81">
        <v>2184098.5545074572</v>
      </c>
      <c r="BA135" s="82">
        <v>-115736.92315392068</v>
      </c>
      <c r="BB135" s="82">
        <v>-23181.349586118547</v>
      </c>
      <c r="BC135" s="82">
        <v>0</v>
      </c>
      <c r="BD135" s="82">
        <v>1221.6297500000001</v>
      </c>
      <c r="BE135" s="82">
        <v>-93777.203317802123</v>
      </c>
      <c r="BF135" s="81">
        <v>2068361.6313035362</v>
      </c>
      <c r="BG135" s="82">
        <v>63697.548862502284</v>
      </c>
      <c r="BH135" s="82">
        <v>82693.041713501822</v>
      </c>
      <c r="BI135" s="82">
        <v>0</v>
      </c>
      <c r="BJ135" s="82">
        <v>0</v>
      </c>
      <c r="BK135" s="82">
        <v>-18995.492850999497</v>
      </c>
      <c r="BL135" s="81">
        <v>2132059.1801660387</v>
      </c>
      <c r="BM135" s="82">
        <v>25052.881403099324</v>
      </c>
      <c r="BN135" s="82">
        <v>-23453.138813147751</v>
      </c>
      <c r="BO135" s="82">
        <v>0</v>
      </c>
      <c r="BP135" s="82">
        <v>18135.888452684252</v>
      </c>
      <c r="BQ135" s="82">
        <v>30370.131763562829</v>
      </c>
      <c r="BR135" s="81">
        <v>2157112.061569138</v>
      </c>
      <c r="BS135" s="82">
        <v>27190.512794891969</v>
      </c>
      <c r="BT135" s="82">
        <v>24241.788705596868</v>
      </c>
      <c r="BU135" s="82">
        <v>0</v>
      </c>
      <c r="BV135" s="82">
        <v>10928.851418969609</v>
      </c>
      <c r="BW135" s="82">
        <v>-7980.1273296745167</v>
      </c>
      <c r="BX135" s="81">
        <v>2184302.5743640303</v>
      </c>
      <c r="BY135" s="82">
        <v>3755.8223989339822</v>
      </c>
      <c r="BZ135" s="82">
        <v>-4860.9123607488618</v>
      </c>
      <c r="CA135" s="82">
        <v>0</v>
      </c>
      <c r="CB135" s="82">
        <v>1221.6297500000001</v>
      </c>
      <c r="CC135" s="82">
        <v>7395.1050096828421</v>
      </c>
      <c r="CD135" s="81">
        <v>2188058.3967629639</v>
      </c>
      <c r="CE135" s="82">
        <v>-16060.892927312494</v>
      </c>
      <c r="CF135" s="82">
        <v>-18300.286516012209</v>
      </c>
      <c r="CG135" s="82">
        <v>0</v>
      </c>
      <c r="CH135" s="82">
        <v>-1220.8669147753753</v>
      </c>
      <c r="CI135" s="82">
        <v>3460.2605034750968</v>
      </c>
      <c r="CJ135" s="81">
        <v>2171997.5038356516</v>
      </c>
      <c r="CK135" s="82">
        <v>-75780.384590876522</v>
      </c>
      <c r="CL135" s="82">
        <v>9984.8131373012147</v>
      </c>
      <c r="CM135" s="82">
        <v>0</v>
      </c>
      <c r="CN135" s="82">
        <v>0</v>
      </c>
      <c r="CO135" s="82">
        <v>-85765.197728177722</v>
      </c>
      <c r="CP135" s="81">
        <v>2096217.119244776</v>
      </c>
      <c r="CQ135" s="82">
        <v>13391.613609785691</v>
      </c>
      <c r="CR135" s="82">
        <v>90922.068009683571</v>
      </c>
      <c r="CS135" s="82">
        <v>0</v>
      </c>
      <c r="CT135" s="82">
        <v>2361.5388033373802</v>
      </c>
      <c r="CU135" s="82">
        <v>-79891.993203235252</v>
      </c>
      <c r="CV135" s="81">
        <v>2109608.7328545614</v>
      </c>
      <c r="CW135" s="82">
        <v>-53905.817038232512</v>
      </c>
      <c r="CX135" s="82">
        <v>6537.9023900000029</v>
      </c>
      <c r="CY135" s="82">
        <v>0</v>
      </c>
      <c r="CZ135" s="82">
        <v>2599.0333552715438</v>
      </c>
      <c r="DA135" s="82">
        <v>-63042.75278350406</v>
      </c>
      <c r="DB135" s="81">
        <v>2055702.9158163285</v>
      </c>
      <c r="DC135" s="82">
        <v>1217.9663099325983</v>
      </c>
      <c r="DD135" s="82">
        <v>-1090.088194226324</v>
      </c>
      <c r="DE135" s="82">
        <v>0</v>
      </c>
      <c r="DF135" s="82">
        <v>-2061.5554922078113</v>
      </c>
      <c r="DG135" s="82">
        <v>4369.6099963667339</v>
      </c>
      <c r="DH135" s="81">
        <v>2056920.8821262612</v>
      </c>
      <c r="DI135" s="82">
        <v>24575.287679898054</v>
      </c>
      <c r="DJ135" s="82">
        <v>18584.089853511668</v>
      </c>
      <c r="DK135" s="82">
        <v>0</v>
      </c>
      <c r="DL135" s="82">
        <v>12.312352731149408</v>
      </c>
      <c r="DM135" s="82">
        <v>5978.8854736552357</v>
      </c>
      <c r="DN135" s="81">
        <v>2081496.1698061596</v>
      </c>
      <c r="DO135" s="82">
        <v>149623.72475747604</v>
      </c>
      <c r="DP135" s="82">
        <v>164931.63189402063</v>
      </c>
      <c r="DQ135" s="82">
        <v>0</v>
      </c>
      <c r="DR135" s="82">
        <v>-593.08352875347236</v>
      </c>
      <c r="DS135" s="82">
        <v>-14714.823607791161</v>
      </c>
      <c r="DT135" s="81">
        <v>2231119.8945636367</v>
      </c>
      <c r="DU135" s="82">
        <v>410450.15337225451</v>
      </c>
      <c r="DV135" s="82">
        <v>295333.12612327241</v>
      </c>
      <c r="DW135" s="82">
        <v>0</v>
      </c>
      <c r="DX135" s="82">
        <v>0</v>
      </c>
      <c r="DY135" s="82">
        <v>115117.02724898212</v>
      </c>
      <c r="DZ135" s="81">
        <v>2640573.77793589</v>
      </c>
    </row>
    <row r="136" spans="1:130" s="69" customFormat="1" ht="12.75" x14ac:dyDescent="0.2">
      <c r="A136" s="120"/>
      <c r="B136" s="61" t="s">
        <v>224</v>
      </c>
      <c r="C136" s="80" t="s">
        <v>167</v>
      </c>
      <c r="D136" s="81">
        <v>1768567.7834376199</v>
      </c>
      <c r="E136" s="82">
        <v>9775.1850966903476</v>
      </c>
      <c r="F136" s="82">
        <v>-9235.6866933832316</v>
      </c>
      <c r="G136" s="82">
        <v>0</v>
      </c>
      <c r="H136" s="82">
        <v>0</v>
      </c>
      <c r="I136" s="82">
        <v>19010.871790073579</v>
      </c>
      <c r="J136" s="81">
        <v>1778342.9685343101</v>
      </c>
      <c r="K136" s="82">
        <v>48509.213651443497</v>
      </c>
      <c r="L136" s="82">
        <v>23594.05300581771</v>
      </c>
      <c r="M136" s="82">
        <v>0</v>
      </c>
      <c r="N136" s="82">
        <v>0</v>
      </c>
      <c r="O136" s="82">
        <v>24915.160645625787</v>
      </c>
      <c r="P136" s="81">
        <v>1826852.18218575</v>
      </c>
      <c r="Q136" s="82">
        <v>-18929.656168960581</v>
      </c>
      <c r="R136" s="82">
        <v>-4287.6310083650387</v>
      </c>
      <c r="S136" s="82">
        <v>0</v>
      </c>
      <c r="T136" s="82">
        <v>0</v>
      </c>
      <c r="U136" s="82">
        <v>-14642.025160595542</v>
      </c>
      <c r="V136" s="81">
        <v>1807922.526016793</v>
      </c>
      <c r="W136" s="82">
        <v>96838.43172966133</v>
      </c>
      <c r="X136" s="82">
        <v>129922.63398593062</v>
      </c>
      <c r="Y136" s="82">
        <v>0</v>
      </c>
      <c r="Z136" s="82">
        <v>0</v>
      </c>
      <c r="AA136" s="82">
        <v>-33084.202256269287</v>
      </c>
      <c r="AB136" s="81">
        <v>1904760.9577464501</v>
      </c>
      <c r="AC136" s="82">
        <v>8968.3891576633323</v>
      </c>
      <c r="AD136" s="82">
        <v>2099.5605410712924</v>
      </c>
      <c r="AE136" s="82">
        <v>0</v>
      </c>
      <c r="AF136" s="82">
        <v>11991.662846254418</v>
      </c>
      <c r="AG136" s="82">
        <v>-5122.8342296623769</v>
      </c>
      <c r="AH136" s="81">
        <v>1913729.3469041171</v>
      </c>
      <c r="AI136" s="82">
        <v>-21919.29118714029</v>
      </c>
      <c r="AJ136" s="82">
        <v>-1689.9527760712899</v>
      </c>
      <c r="AK136" s="82">
        <v>0</v>
      </c>
      <c r="AL136" s="82">
        <v>0</v>
      </c>
      <c r="AM136" s="82">
        <v>-20229.338411068999</v>
      </c>
      <c r="AN136" s="81">
        <v>1891810.0557169772</v>
      </c>
      <c r="AO136" s="82">
        <v>86038.388094958078</v>
      </c>
      <c r="AP136" s="82">
        <v>44097.277851999999</v>
      </c>
      <c r="AQ136" s="82">
        <v>0</v>
      </c>
      <c r="AR136" s="82">
        <v>0</v>
      </c>
      <c r="AS136" s="82">
        <v>41941.110242958079</v>
      </c>
      <c r="AT136" s="81">
        <v>1977848.4438119358</v>
      </c>
      <c r="AU136" s="82">
        <v>206250.1106955221</v>
      </c>
      <c r="AV136" s="82">
        <v>80004.143242999999</v>
      </c>
      <c r="AW136" s="82">
        <v>0</v>
      </c>
      <c r="AX136" s="82">
        <v>174042.87341247901</v>
      </c>
      <c r="AY136" s="82">
        <v>-47796.905959956901</v>
      </c>
      <c r="AZ136" s="81">
        <v>2184098.5545074572</v>
      </c>
      <c r="BA136" s="82">
        <v>-115736.92315392068</v>
      </c>
      <c r="BB136" s="82">
        <v>-23181.349586118547</v>
      </c>
      <c r="BC136" s="82">
        <v>0</v>
      </c>
      <c r="BD136" s="82">
        <v>1221.6297500000001</v>
      </c>
      <c r="BE136" s="82">
        <v>-93777.203317802123</v>
      </c>
      <c r="BF136" s="81">
        <v>2068361.6313035362</v>
      </c>
      <c r="BG136" s="82">
        <v>63697.548862502284</v>
      </c>
      <c r="BH136" s="82">
        <v>82693.041713501822</v>
      </c>
      <c r="BI136" s="82">
        <v>0</v>
      </c>
      <c r="BJ136" s="82">
        <v>0</v>
      </c>
      <c r="BK136" s="82">
        <v>-18995.492850999497</v>
      </c>
      <c r="BL136" s="81">
        <v>2132059.1801660387</v>
      </c>
      <c r="BM136" s="82">
        <v>25052.881403099324</v>
      </c>
      <c r="BN136" s="82">
        <v>-23453.138813147751</v>
      </c>
      <c r="BO136" s="82">
        <v>0</v>
      </c>
      <c r="BP136" s="82">
        <v>18135.888452684252</v>
      </c>
      <c r="BQ136" s="82">
        <v>30370.131763562829</v>
      </c>
      <c r="BR136" s="81">
        <v>2157112.061569138</v>
      </c>
      <c r="BS136" s="82">
        <v>27190.512794891969</v>
      </c>
      <c r="BT136" s="82">
        <v>24241.788705596868</v>
      </c>
      <c r="BU136" s="82">
        <v>0</v>
      </c>
      <c r="BV136" s="82">
        <v>10928.851418969609</v>
      </c>
      <c r="BW136" s="82">
        <v>-7980.1273296745167</v>
      </c>
      <c r="BX136" s="81">
        <v>2184302.5743640303</v>
      </c>
      <c r="BY136" s="82">
        <v>3755.8223989339822</v>
      </c>
      <c r="BZ136" s="82">
        <v>-4860.9123607488618</v>
      </c>
      <c r="CA136" s="82">
        <v>0</v>
      </c>
      <c r="CB136" s="82">
        <v>1221.6297500000001</v>
      </c>
      <c r="CC136" s="82">
        <v>7395.1050096828421</v>
      </c>
      <c r="CD136" s="81">
        <v>2188058.3967629639</v>
      </c>
      <c r="CE136" s="82">
        <v>-16060.892927312494</v>
      </c>
      <c r="CF136" s="82">
        <v>-18300.286516012209</v>
      </c>
      <c r="CG136" s="82">
        <v>0</v>
      </c>
      <c r="CH136" s="82">
        <v>-1220.8669147753753</v>
      </c>
      <c r="CI136" s="82">
        <v>3460.2605034750968</v>
      </c>
      <c r="CJ136" s="81">
        <v>2171997.5038356516</v>
      </c>
      <c r="CK136" s="82">
        <v>-75780.384590876522</v>
      </c>
      <c r="CL136" s="82">
        <v>9984.8131373012147</v>
      </c>
      <c r="CM136" s="82">
        <v>0</v>
      </c>
      <c r="CN136" s="82">
        <v>0</v>
      </c>
      <c r="CO136" s="82">
        <v>-85765.197728177722</v>
      </c>
      <c r="CP136" s="81">
        <v>2096217.119244776</v>
      </c>
      <c r="CQ136" s="82">
        <v>13391.613609785691</v>
      </c>
      <c r="CR136" s="82">
        <v>90922.068009683571</v>
      </c>
      <c r="CS136" s="82">
        <v>0</v>
      </c>
      <c r="CT136" s="82">
        <v>2361.5388033373802</v>
      </c>
      <c r="CU136" s="82">
        <v>-79891.993203235252</v>
      </c>
      <c r="CV136" s="81">
        <v>2109608.7328545614</v>
      </c>
      <c r="CW136" s="82">
        <v>-53905.817038232512</v>
      </c>
      <c r="CX136" s="82">
        <v>6537.9023900000029</v>
      </c>
      <c r="CY136" s="82">
        <v>0</v>
      </c>
      <c r="CZ136" s="82">
        <v>2599.0333552715438</v>
      </c>
      <c r="DA136" s="82">
        <v>-63042.75278350406</v>
      </c>
      <c r="DB136" s="81">
        <v>2055702.9158163285</v>
      </c>
      <c r="DC136" s="82">
        <v>1217.9663099325983</v>
      </c>
      <c r="DD136" s="82">
        <v>-1090.088194226324</v>
      </c>
      <c r="DE136" s="82">
        <v>0</v>
      </c>
      <c r="DF136" s="82">
        <v>-2061.5554922078113</v>
      </c>
      <c r="DG136" s="82">
        <v>4369.6099963667339</v>
      </c>
      <c r="DH136" s="81">
        <v>2056920.8821262612</v>
      </c>
      <c r="DI136" s="82">
        <v>24575.287679898054</v>
      </c>
      <c r="DJ136" s="82">
        <v>18584.089853511668</v>
      </c>
      <c r="DK136" s="82">
        <v>0</v>
      </c>
      <c r="DL136" s="82">
        <v>12.312352731149408</v>
      </c>
      <c r="DM136" s="82">
        <v>5978.8854736552357</v>
      </c>
      <c r="DN136" s="81">
        <v>2081496.1698061596</v>
      </c>
      <c r="DO136" s="82">
        <v>149623.72475747604</v>
      </c>
      <c r="DP136" s="82">
        <v>164931.63189402063</v>
      </c>
      <c r="DQ136" s="82">
        <v>0</v>
      </c>
      <c r="DR136" s="82">
        <v>-593.08352875347236</v>
      </c>
      <c r="DS136" s="82">
        <v>-14714.823607791161</v>
      </c>
      <c r="DT136" s="81">
        <v>2231119.8945636367</v>
      </c>
      <c r="DU136" s="82">
        <v>410450.15337225451</v>
      </c>
      <c r="DV136" s="82">
        <v>295333.12612327241</v>
      </c>
      <c r="DW136" s="82">
        <v>0</v>
      </c>
      <c r="DX136" s="82">
        <v>0</v>
      </c>
      <c r="DY136" s="82">
        <v>115117.02724898212</v>
      </c>
      <c r="DZ136" s="81">
        <v>2640573.77793589</v>
      </c>
    </row>
    <row r="137" spans="1:130" s="69" customFormat="1" ht="12.75" x14ac:dyDescent="0.2">
      <c r="A137" s="120"/>
      <c r="B137" s="61" t="s">
        <v>225</v>
      </c>
      <c r="C137" s="80" t="s">
        <v>168</v>
      </c>
      <c r="D137" s="81">
        <v>0</v>
      </c>
      <c r="E137" s="82">
        <v>0</v>
      </c>
      <c r="F137" s="82">
        <v>0</v>
      </c>
      <c r="G137" s="82">
        <v>0</v>
      </c>
      <c r="H137" s="82">
        <v>0</v>
      </c>
      <c r="I137" s="82">
        <v>0</v>
      </c>
      <c r="J137" s="81">
        <v>0</v>
      </c>
      <c r="K137" s="82">
        <v>0</v>
      </c>
      <c r="L137" s="82">
        <v>0</v>
      </c>
      <c r="M137" s="82">
        <v>0</v>
      </c>
      <c r="N137" s="82">
        <v>0</v>
      </c>
      <c r="O137" s="82">
        <v>0</v>
      </c>
      <c r="P137" s="81">
        <v>0</v>
      </c>
      <c r="Q137" s="82">
        <v>0</v>
      </c>
      <c r="R137" s="82">
        <v>0</v>
      </c>
      <c r="S137" s="82">
        <v>0</v>
      </c>
      <c r="T137" s="82">
        <v>0</v>
      </c>
      <c r="U137" s="82">
        <v>0</v>
      </c>
      <c r="V137" s="81">
        <v>0</v>
      </c>
      <c r="W137" s="82">
        <v>0</v>
      </c>
      <c r="X137" s="82">
        <v>0</v>
      </c>
      <c r="Y137" s="82">
        <v>0</v>
      </c>
      <c r="Z137" s="82">
        <v>0</v>
      </c>
      <c r="AA137" s="82">
        <v>0</v>
      </c>
      <c r="AB137" s="81">
        <v>0</v>
      </c>
      <c r="AC137" s="82">
        <v>0</v>
      </c>
      <c r="AD137" s="82">
        <v>0</v>
      </c>
      <c r="AE137" s="82">
        <v>0</v>
      </c>
      <c r="AF137" s="82">
        <v>0</v>
      </c>
      <c r="AG137" s="82">
        <v>0</v>
      </c>
      <c r="AH137" s="81">
        <v>0</v>
      </c>
      <c r="AI137" s="82">
        <v>0</v>
      </c>
      <c r="AJ137" s="82">
        <v>0</v>
      </c>
      <c r="AK137" s="82">
        <v>0</v>
      </c>
      <c r="AL137" s="82">
        <v>0</v>
      </c>
      <c r="AM137" s="82">
        <v>0</v>
      </c>
      <c r="AN137" s="81">
        <v>0</v>
      </c>
      <c r="AO137" s="82">
        <v>0</v>
      </c>
      <c r="AP137" s="82">
        <v>0</v>
      </c>
      <c r="AQ137" s="82">
        <v>0</v>
      </c>
      <c r="AR137" s="82">
        <v>0</v>
      </c>
      <c r="AS137" s="82">
        <v>0</v>
      </c>
      <c r="AT137" s="81">
        <v>0</v>
      </c>
      <c r="AU137" s="82">
        <v>0</v>
      </c>
      <c r="AV137" s="82">
        <v>0</v>
      </c>
      <c r="AW137" s="82">
        <v>0</v>
      </c>
      <c r="AX137" s="82">
        <v>0</v>
      </c>
      <c r="AY137" s="82">
        <v>0</v>
      </c>
      <c r="AZ137" s="81">
        <v>0</v>
      </c>
      <c r="BA137" s="82">
        <v>0</v>
      </c>
      <c r="BB137" s="82">
        <v>0</v>
      </c>
      <c r="BC137" s="82">
        <v>0</v>
      </c>
      <c r="BD137" s="82">
        <v>0</v>
      </c>
      <c r="BE137" s="82">
        <v>0</v>
      </c>
      <c r="BF137" s="81">
        <v>0</v>
      </c>
      <c r="BG137" s="82">
        <v>0</v>
      </c>
      <c r="BH137" s="82">
        <v>0</v>
      </c>
      <c r="BI137" s="82">
        <v>0</v>
      </c>
      <c r="BJ137" s="82">
        <v>0</v>
      </c>
      <c r="BK137" s="82">
        <v>0</v>
      </c>
      <c r="BL137" s="81">
        <v>0</v>
      </c>
      <c r="BM137" s="82">
        <v>0</v>
      </c>
      <c r="BN137" s="82">
        <v>0</v>
      </c>
      <c r="BO137" s="82">
        <v>0</v>
      </c>
      <c r="BP137" s="82">
        <v>0</v>
      </c>
      <c r="BQ137" s="82">
        <v>0</v>
      </c>
      <c r="BR137" s="81">
        <v>0</v>
      </c>
      <c r="BS137" s="82">
        <v>0</v>
      </c>
      <c r="BT137" s="82">
        <v>0</v>
      </c>
      <c r="BU137" s="82">
        <v>0</v>
      </c>
      <c r="BV137" s="82">
        <v>0</v>
      </c>
      <c r="BW137" s="82">
        <v>0</v>
      </c>
      <c r="BX137" s="81">
        <v>0</v>
      </c>
      <c r="BY137" s="82">
        <v>0</v>
      </c>
      <c r="BZ137" s="82">
        <v>0</v>
      </c>
      <c r="CA137" s="82">
        <v>0</v>
      </c>
      <c r="CB137" s="82">
        <v>0</v>
      </c>
      <c r="CC137" s="82">
        <v>0</v>
      </c>
      <c r="CD137" s="81">
        <v>0</v>
      </c>
      <c r="CE137" s="82">
        <v>0</v>
      </c>
      <c r="CF137" s="82">
        <v>0</v>
      </c>
      <c r="CG137" s="82">
        <v>0</v>
      </c>
      <c r="CH137" s="82">
        <v>0</v>
      </c>
      <c r="CI137" s="82">
        <v>0</v>
      </c>
      <c r="CJ137" s="81">
        <v>0</v>
      </c>
      <c r="CK137" s="82">
        <v>0</v>
      </c>
      <c r="CL137" s="82">
        <v>0</v>
      </c>
      <c r="CM137" s="82">
        <v>0</v>
      </c>
      <c r="CN137" s="82">
        <v>0</v>
      </c>
      <c r="CO137" s="82">
        <v>0</v>
      </c>
      <c r="CP137" s="81">
        <v>0</v>
      </c>
      <c r="CQ137" s="82">
        <v>0</v>
      </c>
      <c r="CR137" s="82">
        <v>0</v>
      </c>
      <c r="CS137" s="82">
        <v>0</v>
      </c>
      <c r="CT137" s="82">
        <v>0</v>
      </c>
      <c r="CU137" s="82">
        <v>0</v>
      </c>
      <c r="CV137" s="81">
        <v>0</v>
      </c>
      <c r="CW137" s="82">
        <v>0</v>
      </c>
      <c r="CX137" s="82">
        <v>0</v>
      </c>
      <c r="CY137" s="82">
        <v>0</v>
      </c>
      <c r="CZ137" s="82">
        <v>0</v>
      </c>
      <c r="DA137" s="82">
        <v>0</v>
      </c>
      <c r="DB137" s="81">
        <v>0</v>
      </c>
      <c r="DC137" s="82">
        <v>0</v>
      </c>
      <c r="DD137" s="82">
        <v>0</v>
      </c>
      <c r="DE137" s="82">
        <v>0</v>
      </c>
      <c r="DF137" s="82">
        <v>0</v>
      </c>
      <c r="DG137" s="82">
        <v>0</v>
      </c>
      <c r="DH137" s="81">
        <v>0</v>
      </c>
      <c r="DI137" s="82">
        <v>0</v>
      </c>
      <c r="DJ137" s="82">
        <v>0</v>
      </c>
      <c r="DK137" s="82">
        <v>0</v>
      </c>
      <c r="DL137" s="82">
        <v>0</v>
      </c>
      <c r="DM137" s="82">
        <v>0</v>
      </c>
      <c r="DN137" s="81">
        <v>0</v>
      </c>
      <c r="DO137" s="82">
        <v>0</v>
      </c>
      <c r="DP137" s="82">
        <v>0</v>
      </c>
      <c r="DQ137" s="82">
        <v>0</v>
      </c>
      <c r="DR137" s="82">
        <v>0</v>
      </c>
      <c r="DS137" s="82">
        <v>0</v>
      </c>
      <c r="DT137" s="81">
        <v>0</v>
      </c>
      <c r="DU137" s="82">
        <v>0</v>
      </c>
      <c r="DV137" s="82">
        <v>0</v>
      </c>
      <c r="DW137" s="82">
        <v>0</v>
      </c>
      <c r="DX137" s="82">
        <v>0</v>
      </c>
      <c r="DY137" s="82">
        <v>0</v>
      </c>
      <c r="DZ137" s="81">
        <v>0</v>
      </c>
    </row>
    <row r="138" spans="1:130" s="69" customFormat="1" ht="12.75" x14ac:dyDescent="0.2">
      <c r="A138" s="120"/>
      <c r="B138" s="58" t="s">
        <v>240</v>
      </c>
      <c r="C138" s="80" t="s">
        <v>169</v>
      </c>
      <c r="D138" s="81">
        <v>198240.78097482055</v>
      </c>
      <c r="E138" s="82">
        <v>-3515.7995595921893</v>
      </c>
      <c r="F138" s="82">
        <v>-5360.5699999999961</v>
      </c>
      <c r="G138" s="82">
        <v>0</v>
      </c>
      <c r="H138" s="82">
        <v>0</v>
      </c>
      <c r="I138" s="82">
        <v>1844.7704404078104</v>
      </c>
      <c r="J138" s="81">
        <v>194724.98141522837</v>
      </c>
      <c r="K138" s="82">
        <v>33405.542434329684</v>
      </c>
      <c r="L138" s="82">
        <v>51921.235229999998</v>
      </c>
      <c r="M138" s="82">
        <v>0</v>
      </c>
      <c r="N138" s="82">
        <v>-17016.48</v>
      </c>
      <c r="O138" s="82">
        <v>-1499.2127956703075</v>
      </c>
      <c r="P138" s="81">
        <v>228130.52384955809</v>
      </c>
      <c r="Q138" s="82">
        <v>20905.581299495556</v>
      </c>
      <c r="R138" s="82">
        <v>21882.550264322919</v>
      </c>
      <c r="S138" s="82">
        <v>0</v>
      </c>
      <c r="T138" s="82">
        <v>0</v>
      </c>
      <c r="U138" s="82">
        <v>-976.96896482736076</v>
      </c>
      <c r="V138" s="81">
        <v>249036.10514905356</v>
      </c>
      <c r="W138" s="82">
        <v>11531.138196636488</v>
      </c>
      <c r="X138" s="82">
        <v>15034.807669999998</v>
      </c>
      <c r="Y138" s="82">
        <v>0</v>
      </c>
      <c r="Z138" s="82">
        <v>0</v>
      </c>
      <c r="AA138" s="82">
        <v>-3503.6694733635127</v>
      </c>
      <c r="AB138" s="81">
        <v>260567.24334569011</v>
      </c>
      <c r="AC138" s="82">
        <v>-7154.3574946605349</v>
      </c>
      <c r="AD138" s="82">
        <v>-2805.1660699999998</v>
      </c>
      <c r="AE138" s="82">
        <v>0</v>
      </c>
      <c r="AF138" s="82">
        <v>-6481.4326635385223</v>
      </c>
      <c r="AG138" s="82">
        <v>2132.2412388779849</v>
      </c>
      <c r="AH138" s="81">
        <v>253412.88585102957</v>
      </c>
      <c r="AI138" s="82">
        <v>37886.376194851327</v>
      </c>
      <c r="AJ138" s="82">
        <v>42087.74</v>
      </c>
      <c r="AK138" s="82">
        <v>0</v>
      </c>
      <c r="AL138" s="82">
        <v>-2977.4327546285203</v>
      </c>
      <c r="AM138" s="82">
        <v>-1223.9310505201511</v>
      </c>
      <c r="AN138" s="81">
        <v>291299.2620458809</v>
      </c>
      <c r="AO138" s="82">
        <v>-12332.641202320727</v>
      </c>
      <c r="AP138" s="82">
        <v>-11344.260640525325</v>
      </c>
      <c r="AQ138" s="82">
        <v>0</v>
      </c>
      <c r="AR138" s="82">
        <v>-114.298868341044</v>
      </c>
      <c r="AS138" s="82">
        <v>-874.08169345435977</v>
      </c>
      <c r="AT138" s="81">
        <v>278966.6208435602</v>
      </c>
      <c r="AU138" s="82">
        <v>57850.422917157666</v>
      </c>
      <c r="AV138" s="82">
        <v>59022.868461130449</v>
      </c>
      <c r="AW138" s="82">
        <v>0</v>
      </c>
      <c r="AX138" s="82">
        <v>-1374.8050555627597</v>
      </c>
      <c r="AY138" s="82">
        <v>202.35951158995962</v>
      </c>
      <c r="AZ138" s="81">
        <v>336817.04376071773</v>
      </c>
      <c r="BA138" s="82">
        <v>-41.182276111057035</v>
      </c>
      <c r="BB138" s="82">
        <v>327.14130000000296</v>
      </c>
      <c r="BC138" s="82">
        <v>0</v>
      </c>
      <c r="BD138" s="82">
        <v>102.67000000000007</v>
      </c>
      <c r="BE138" s="82">
        <v>-470.99357611105819</v>
      </c>
      <c r="BF138" s="81">
        <v>336775.86148460681</v>
      </c>
      <c r="BG138" s="82">
        <v>78728.493533133849</v>
      </c>
      <c r="BH138" s="82">
        <v>77125.98874962407</v>
      </c>
      <c r="BI138" s="82">
        <v>0</v>
      </c>
      <c r="BJ138" s="82">
        <v>1590.3249993449656</v>
      </c>
      <c r="BK138" s="82">
        <v>12.179784164817406</v>
      </c>
      <c r="BL138" s="81">
        <v>415504.35501774075</v>
      </c>
      <c r="BM138" s="82">
        <v>27199.313360609536</v>
      </c>
      <c r="BN138" s="82">
        <v>26325.268813219267</v>
      </c>
      <c r="BO138" s="82">
        <v>-197.01481205039386</v>
      </c>
      <c r="BP138" s="82">
        <v>1649.9682675027459</v>
      </c>
      <c r="BQ138" s="82">
        <v>-578.90890806207551</v>
      </c>
      <c r="BR138" s="81">
        <v>442703.66837834998</v>
      </c>
      <c r="BS138" s="82">
        <v>186687.17380119534</v>
      </c>
      <c r="BT138" s="82">
        <v>187469.08459284998</v>
      </c>
      <c r="BU138" s="82">
        <v>0</v>
      </c>
      <c r="BV138" s="82">
        <v>-509.29235603514735</v>
      </c>
      <c r="BW138" s="82">
        <v>-272.61843561949678</v>
      </c>
      <c r="BX138" s="81">
        <v>629390.84217954543</v>
      </c>
      <c r="BY138" s="82">
        <v>50732.26658442284</v>
      </c>
      <c r="BZ138" s="82">
        <v>51753.429083753785</v>
      </c>
      <c r="CA138" s="82">
        <v>0</v>
      </c>
      <c r="CB138" s="82">
        <v>-224.27738523327548</v>
      </c>
      <c r="CC138" s="82">
        <v>-796.88511409766284</v>
      </c>
      <c r="CD138" s="81">
        <v>680123.10876396846</v>
      </c>
      <c r="CE138" s="82">
        <v>17882.772452830675</v>
      </c>
      <c r="CF138" s="82">
        <v>12411.803793961632</v>
      </c>
      <c r="CG138" s="82">
        <v>0</v>
      </c>
      <c r="CH138" s="82">
        <v>5754.3422803210287</v>
      </c>
      <c r="CI138" s="82">
        <v>-283.37362145199711</v>
      </c>
      <c r="CJ138" s="81">
        <v>698005.88121679914</v>
      </c>
      <c r="CK138" s="82">
        <v>98431.678529872152</v>
      </c>
      <c r="CL138" s="82">
        <v>127656.78983362697</v>
      </c>
      <c r="CM138" s="82">
        <v>0</v>
      </c>
      <c r="CN138" s="82">
        <v>7605.6048768296268</v>
      </c>
      <c r="CO138" s="82">
        <v>-1976.8071915479527</v>
      </c>
      <c r="CP138" s="81">
        <v>796437.55974667135</v>
      </c>
      <c r="CQ138" s="82">
        <v>107473.22607721307</v>
      </c>
      <c r="CR138" s="82">
        <v>109903.03774525799</v>
      </c>
      <c r="CS138" s="82">
        <v>0</v>
      </c>
      <c r="CT138" s="82">
        <v>10.030200000000001</v>
      </c>
      <c r="CU138" s="82">
        <v>-2439.8418680449358</v>
      </c>
      <c r="CV138" s="81">
        <v>903910.78582388419</v>
      </c>
      <c r="CW138" s="82">
        <v>-4200.0090564825223</v>
      </c>
      <c r="CX138" s="82">
        <v>-314.53255795213408</v>
      </c>
      <c r="CY138" s="82">
        <v>0</v>
      </c>
      <c r="CZ138" s="82">
        <v>0.3</v>
      </c>
      <c r="DA138" s="82">
        <v>-3885.7764985303957</v>
      </c>
      <c r="DB138" s="81">
        <v>899710.77676740149</v>
      </c>
      <c r="DC138" s="82">
        <v>-11134.559446578398</v>
      </c>
      <c r="DD138" s="82">
        <v>-11794.567570788815</v>
      </c>
      <c r="DE138" s="82">
        <v>0</v>
      </c>
      <c r="DF138" s="82">
        <v>9.2933600000014849</v>
      </c>
      <c r="DG138" s="82">
        <v>650.71476421041348</v>
      </c>
      <c r="DH138" s="81">
        <v>888576.21732082334</v>
      </c>
      <c r="DI138" s="82">
        <v>45514.679950212631</v>
      </c>
      <c r="DJ138" s="82">
        <v>28632.806435437356</v>
      </c>
      <c r="DK138" s="82">
        <v>0</v>
      </c>
      <c r="DL138" s="82">
        <v>53454.75997029127</v>
      </c>
      <c r="DM138" s="82">
        <v>-36572.886455516011</v>
      </c>
      <c r="DN138" s="81">
        <v>934090.89727103605</v>
      </c>
      <c r="DO138" s="82">
        <v>166656.26717372303</v>
      </c>
      <c r="DP138" s="82">
        <v>169631.0412279861</v>
      </c>
      <c r="DQ138" s="82">
        <v>0</v>
      </c>
      <c r="DR138" s="82">
        <v>-2980.6556338639502</v>
      </c>
      <c r="DS138" s="82">
        <v>5.8815796008753658</v>
      </c>
      <c r="DT138" s="81">
        <v>1100747.164444759</v>
      </c>
      <c r="DU138" s="82">
        <v>-25842.917410753391</v>
      </c>
      <c r="DV138" s="82">
        <v>-23868.727872734999</v>
      </c>
      <c r="DW138" s="82">
        <v>0</v>
      </c>
      <c r="DX138" s="82">
        <v>58.631044724556496</v>
      </c>
      <c r="DY138" s="82">
        <v>-2032.8205827429322</v>
      </c>
      <c r="DZ138" s="81">
        <v>1080410.2609165916</v>
      </c>
    </row>
    <row r="139" spans="1:130" s="69" customFormat="1" ht="12.75" x14ac:dyDescent="0.2">
      <c r="A139" s="120"/>
      <c r="B139" s="61" t="s">
        <v>278</v>
      </c>
      <c r="C139" s="80" t="s">
        <v>170</v>
      </c>
      <c r="D139" s="81">
        <v>121388.27089292297</v>
      </c>
      <c r="E139" s="82">
        <v>4479.0104504889787</v>
      </c>
      <c r="F139" s="82">
        <v>3620.6500000000015</v>
      </c>
      <c r="G139" s="82">
        <v>0</v>
      </c>
      <c r="H139" s="82">
        <v>0</v>
      </c>
      <c r="I139" s="82">
        <v>858.3604504889787</v>
      </c>
      <c r="J139" s="81">
        <v>125867.28134341195</v>
      </c>
      <c r="K139" s="82">
        <v>33428.412888914158</v>
      </c>
      <c r="L139" s="82">
        <v>34441.399899999997</v>
      </c>
      <c r="M139" s="82">
        <v>0</v>
      </c>
      <c r="N139" s="82">
        <v>-16.48</v>
      </c>
      <c r="O139" s="82">
        <v>-996.50701108583257</v>
      </c>
      <c r="P139" s="81">
        <v>159295.69423232615</v>
      </c>
      <c r="Q139" s="82">
        <v>9820.0921658332318</v>
      </c>
      <c r="R139" s="82">
        <v>10299.354495936059</v>
      </c>
      <c r="S139" s="82">
        <v>0</v>
      </c>
      <c r="T139" s="82">
        <v>0</v>
      </c>
      <c r="U139" s="82">
        <v>-479.26233010282533</v>
      </c>
      <c r="V139" s="81">
        <v>169115.78639815931</v>
      </c>
      <c r="W139" s="82">
        <v>9739.4300769992351</v>
      </c>
      <c r="X139" s="82">
        <v>12079.807669999998</v>
      </c>
      <c r="Y139" s="82">
        <v>0</v>
      </c>
      <c r="Z139" s="82">
        <v>0</v>
      </c>
      <c r="AA139" s="82">
        <v>-2340.377593000765</v>
      </c>
      <c r="AB139" s="81">
        <v>178855.21647515858</v>
      </c>
      <c r="AC139" s="82">
        <v>-2082.7066688050127</v>
      </c>
      <c r="AD139" s="82">
        <v>3559.3700000000003</v>
      </c>
      <c r="AE139" s="82">
        <v>0</v>
      </c>
      <c r="AF139" s="82">
        <v>-7045.5550635385225</v>
      </c>
      <c r="AG139" s="82">
        <v>1403.4783947335075</v>
      </c>
      <c r="AH139" s="81">
        <v>176772.50980635357</v>
      </c>
      <c r="AI139" s="82">
        <v>22803.66997350346</v>
      </c>
      <c r="AJ139" s="82">
        <v>25774.739999999998</v>
      </c>
      <c r="AK139" s="82">
        <v>0</v>
      </c>
      <c r="AL139" s="82">
        <v>-2833.5914108690154</v>
      </c>
      <c r="AM139" s="82">
        <v>-137.47861562752388</v>
      </c>
      <c r="AN139" s="81">
        <v>199576.17977985702</v>
      </c>
      <c r="AO139" s="82">
        <v>-8182.4289674471283</v>
      </c>
      <c r="AP139" s="82">
        <v>-7471.0534192264686</v>
      </c>
      <c r="AQ139" s="82">
        <v>0</v>
      </c>
      <c r="AR139" s="82">
        <v>0</v>
      </c>
      <c r="AS139" s="82">
        <v>-711.37554822065943</v>
      </c>
      <c r="AT139" s="81">
        <v>191393.75081240994</v>
      </c>
      <c r="AU139" s="82">
        <v>87195.983588801115</v>
      </c>
      <c r="AV139" s="82">
        <v>79094.003431980425</v>
      </c>
      <c r="AW139" s="82">
        <v>0</v>
      </c>
      <c r="AX139" s="82">
        <v>8056.2503198288414</v>
      </c>
      <c r="AY139" s="82">
        <v>45.729836991836777</v>
      </c>
      <c r="AZ139" s="81">
        <v>278589.73440121091</v>
      </c>
      <c r="BA139" s="82">
        <v>-1186.8286653842952</v>
      </c>
      <c r="BB139" s="82">
        <v>-2942.2299999999996</v>
      </c>
      <c r="BC139" s="82">
        <v>0</v>
      </c>
      <c r="BD139" s="82">
        <v>2009.9</v>
      </c>
      <c r="BE139" s="82">
        <v>-254.49866538429541</v>
      </c>
      <c r="BF139" s="81">
        <v>277402.90573582676</v>
      </c>
      <c r="BG139" s="82">
        <v>76766.18825619141</v>
      </c>
      <c r="BH139" s="82">
        <v>76060.989090850868</v>
      </c>
      <c r="BI139" s="82">
        <v>0</v>
      </c>
      <c r="BJ139" s="82">
        <v>818.27</v>
      </c>
      <c r="BK139" s="82">
        <v>-113.07083465944858</v>
      </c>
      <c r="BL139" s="81">
        <v>354169.09399201826</v>
      </c>
      <c r="BM139" s="82">
        <v>6607.560854670448</v>
      </c>
      <c r="BN139" s="82">
        <v>7945.7043001073871</v>
      </c>
      <c r="BO139" s="82">
        <v>-197.01481205039386</v>
      </c>
      <c r="BP139" s="82">
        <v>-314.42582904009419</v>
      </c>
      <c r="BQ139" s="82">
        <v>-826.70280434645053</v>
      </c>
      <c r="BR139" s="81">
        <v>360776.65484668844</v>
      </c>
      <c r="BS139" s="82">
        <v>68450.231365448519</v>
      </c>
      <c r="BT139" s="82">
        <v>68732.749799999976</v>
      </c>
      <c r="BU139" s="82">
        <v>0</v>
      </c>
      <c r="BV139" s="82">
        <v>-524.42337155044436</v>
      </c>
      <c r="BW139" s="82">
        <v>241.90493699897314</v>
      </c>
      <c r="BX139" s="81">
        <v>429226.88621213706</v>
      </c>
      <c r="BY139" s="82">
        <v>52595.636568937953</v>
      </c>
      <c r="BZ139" s="82">
        <v>53757.390860901578</v>
      </c>
      <c r="CA139" s="82">
        <v>0</v>
      </c>
      <c r="CB139" s="82">
        <v>-224.27738523327548</v>
      </c>
      <c r="CC139" s="82">
        <v>-937.47690673034185</v>
      </c>
      <c r="CD139" s="81">
        <v>481822.52278107515</v>
      </c>
      <c r="CE139" s="82">
        <v>1610.2114057443</v>
      </c>
      <c r="CF139" s="82">
        <v>-3830.0994392110151</v>
      </c>
      <c r="CG139" s="82">
        <v>0</v>
      </c>
      <c r="CH139" s="82">
        <v>5754.3422803210287</v>
      </c>
      <c r="CI139" s="82">
        <v>-314.0314353657231</v>
      </c>
      <c r="CJ139" s="81">
        <v>483432.73418681946</v>
      </c>
      <c r="CK139" s="82">
        <v>55115.17179808674</v>
      </c>
      <c r="CL139" s="82">
        <v>59926.364077272905</v>
      </c>
      <c r="CM139" s="82">
        <v>0</v>
      </c>
      <c r="CN139" s="82">
        <v>7605.6048768296268</v>
      </c>
      <c r="CO139" s="82">
        <v>-364.21788601578061</v>
      </c>
      <c r="CP139" s="81">
        <v>538547.90598490625</v>
      </c>
      <c r="CQ139" s="82">
        <v>50347.958310239046</v>
      </c>
      <c r="CR139" s="82">
        <v>51375.726674419253</v>
      </c>
      <c r="CS139" s="82">
        <v>0</v>
      </c>
      <c r="CT139" s="82">
        <v>10.030200000000001</v>
      </c>
      <c r="CU139" s="82">
        <v>-1037.7985641802309</v>
      </c>
      <c r="CV139" s="81">
        <v>588895.86429514503</v>
      </c>
      <c r="CW139" s="82">
        <v>20632.927273488411</v>
      </c>
      <c r="CX139" s="82">
        <v>22856.683610455268</v>
      </c>
      <c r="CY139" s="82">
        <v>0</v>
      </c>
      <c r="CZ139" s="82">
        <v>0.3</v>
      </c>
      <c r="DA139" s="82">
        <v>-2224.0563369668653</v>
      </c>
      <c r="DB139" s="81">
        <v>609528.79156863329</v>
      </c>
      <c r="DC139" s="82">
        <v>2014.900082032706</v>
      </c>
      <c r="DD139" s="82">
        <v>1534.0608349999966</v>
      </c>
      <c r="DE139" s="82">
        <v>0</v>
      </c>
      <c r="DF139" s="82">
        <v>0</v>
      </c>
      <c r="DG139" s="82">
        <v>480.83924703270156</v>
      </c>
      <c r="DH139" s="81">
        <v>611543.69165066618</v>
      </c>
      <c r="DI139" s="82">
        <v>99293.994155614826</v>
      </c>
      <c r="DJ139" s="82">
        <v>63958.053732989836</v>
      </c>
      <c r="DK139" s="82">
        <v>0</v>
      </c>
      <c r="DL139" s="82">
        <v>36264.365576600721</v>
      </c>
      <c r="DM139" s="82">
        <v>-928.42515397573834</v>
      </c>
      <c r="DN139" s="81">
        <v>710837.68580628117</v>
      </c>
      <c r="DO139" s="82">
        <v>60591.63774966068</v>
      </c>
      <c r="DP139" s="82">
        <v>58376.152849685124</v>
      </c>
      <c r="DQ139" s="82">
        <v>0</v>
      </c>
      <c r="DR139" s="82">
        <v>2207.1004161360534</v>
      </c>
      <c r="DS139" s="82">
        <v>8.3844838395254442</v>
      </c>
      <c r="DT139" s="81">
        <v>771429.32355594169</v>
      </c>
      <c r="DU139" s="82">
        <v>-47777.660475438133</v>
      </c>
      <c r="DV139" s="82">
        <v>-46259.452749999997</v>
      </c>
      <c r="DW139" s="82">
        <v>0</v>
      </c>
      <c r="DX139" s="82">
        <v>1.9849999999994601E-2</v>
      </c>
      <c r="DY139" s="82">
        <v>-1518.2275754381208</v>
      </c>
      <c r="DZ139" s="81">
        <v>727087.93468950491</v>
      </c>
    </row>
    <row r="140" spans="1:130" s="69" customFormat="1" ht="12.75" x14ac:dyDescent="0.2">
      <c r="A140" s="120"/>
      <c r="B140" s="61" t="s">
        <v>279</v>
      </c>
      <c r="C140" s="80" t="s">
        <v>171</v>
      </c>
      <c r="D140" s="81">
        <v>76852.510081897592</v>
      </c>
      <c r="E140" s="82">
        <v>-7994.810010081168</v>
      </c>
      <c r="F140" s="82">
        <v>-8981.2199999999975</v>
      </c>
      <c r="G140" s="82">
        <v>0</v>
      </c>
      <c r="H140" s="82">
        <v>0</v>
      </c>
      <c r="I140" s="82">
        <v>986.40998991883157</v>
      </c>
      <c r="J140" s="81">
        <v>68857.70007181642</v>
      </c>
      <c r="K140" s="82">
        <v>-22.870454584477216</v>
      </c>
      <c r="L140" s="82">
        <v>17479.835330000002</v>
      </c>
      <c r="M140" s="82">
        <v>0</v>
      </c>
      <c r="N140" s="82">
        <v>-17000</v>
      </c>
      <c r="O140" s="82">
        <v>-502.70578458447494</v>
      </c>
      <c r="P140" s="81">
        <v>68834.829617231939</v>
      </c>
      <c r="Q140" s="82">
        <v>11085.489133662324</v>
      </c>
      <c r="R140" s="82">
        <v>11583.19576838686</v>
      </c>
      <c r="S140" s="82">
        <v>0</v>
      </c>
      <c r="T140" s="82">
        <v>0</v>
      </c>
      <c r="U140" s="82">
        <v>-497.70663472453543</v>
      </c>
      <c r="V140" s="81">
        <v>79920.318750894265</v>
      </c>
      <c r="W140" s="82">
        <v>1791.7081196372524</v>
      </c>
      <c r="X140" s="82">
        <v>2955</v>
      </c>
      <c r="Y140" s="82">
        <v>0</v>
      </c>
      <c r="Z140" s="82">
        <v>0</v>
      </c>
      <c r="AA140" s="82">
        <v>-1163.2918803627476</v>
      </c>
      <c r="AB140" s="81">
        <v>81712.026870531525</v>
      </c>
      <c r="AC140" s="82">
        <v>-5071.6508258555223</v>
      </c>
      <c r="AD140" s="82">
        <v>-6364.5360700000001</v>
      </c>
      <c r="AE140" s="82">
        <v>0</v>
      </c>
      <c r="AF140" s="82">
        <v>564.12239999999974</v>
      </c>
      <c r="AG140" s="82">
        <v>728.76284414447764</v>
      </c>
      <c r="AH140" s="81">
        <v>76640.376044675999</v>
      </c>
      <c r="AI140" s="82">
        <v>15082.706221347868</v>
      </c>
      <c r="AJ140" s="82">
        <v>16313</v>
      </c>
      <c r="AK140" s="82">
        <v>0</v>
      </c>
      <c r="AL140" s="82">
        <v>-143.84134375950501</v>
      </c>
      <c r="AM140" s="82">
        <v>-1086.4524348926273</v>
      </c>
      <c r="AN140" s="81">
        <v>91723.082266023863</v>
      </c>
      <c r="AO140" s="82">
        <v>-4150.2122348735984</v>
      </c>
      <c r="AP140" s="82">
        <v>-3873.207221298856</v>
      </c>
      <c r="AQ140" s="82">
        <v>0</v>
      </c>
      <c r="AR140" s="82">
        <v>-114.298868341044</v>
      </c>
      <c r="AS140" s="82">
        <v>-162.70614523370028</v>
      </c>
      <c r="AT140" s="81">
        <v>87572.870031150247</v>
      </c>
      <c r="AU140" s="82">
        <v>-29345.560671643449</v>
      </c>
      <c r="AV140" s="82">
        <v>-20071.134970849977</v>
      </c>
      <c r="AW140" s="82">
        <v>0</v>
      </c>
      <c r="AX140" s="82">
        <v>-9431.055375391601</v>
      </c>
      <c r="AY140" s="82">
        <v>156.62967459812285</v>
      </c>
      <c r="AZ140" s="81">
        <v>58227.309359506806</v>
      </c>
      <c r="BA140" s="82">
        <v>1145.6463892732381</v>
      </c>
      <c r="BB140" s="82">
        <v>3269.3713000000025</v>
      </c>
      <c r="BC140" s="82">
        <v>0</v>
      </c>
      <c r="BD140" s="82">
        <v>-1907.23</v>
      </c>
      <c r="BE140" s="82">
        <v>-216.49491072676278</v>
      </c>
      <c r="BF140" s="81">
        <v>59372.955748780041</v>
      </c>
      <c r="BG140" s="82">
        <v>1962.3052769424357</v>
      </c>
      <c r="BH140" s="82">
        <v>1064.9996587732057</v>
      </c>
      <c r="BI140" s="82">
        <v>0</v>
      </c>
      <c r="BJ140" s="82">
        <v>772.05499934496561</v>
      </c>
      <c r="BK140" s="82">
        <v>125.25061882426598</v>
      </c>
      <c r="BL140" s="81">
        <v>61335.261025722481</v>
      </c>
      <c r="BM140" s="82">
        <v>20591.75250593909</v>
      </c>
      <c r="BN140" s="82">
        <v>18379.56451311188</v>
      </c>
      <c r="BO140" s="82">
        <v>0</v>
      </c>
      <c r="BP140" s="82">
        <v>1964.3940965428401</v>
      </c>
      <c r="BQ140" s="82">
        <v>247.79389628437502</v>
      </c>
      <c r="BR140" s="81">
        <v>81927.013531661563</v>
      </c>
      <c r="BS140" s="82">
        <v>118236.94243574684</v>
      </c>
      <c r="BT140" s="82">
        <v>118736.33479285</v>
      </c>
      <c r="BU140" s="82">
        <v>0</v>
      </c>
      <c r="BV140" s="82">
        <v>15.131015515297037</v>
      </c>
      <c r="BW140" s="82">
        <v>-514.52337261846992</v>
      </c>
      <c r="BX140" s="81">
        <v>200163.95596740843</v>
      </c>
      <c r="BY140" s="82">
        <v>-1863.3699845151114</v>
      </c>
      <c r="BZ140" s="82">
        <v>-2003.9617771477897</v>
      </c>
      <c r="CA140" s="82">
        <v>0</v>
      </c>
      <c r="CB140" s="82">
        <v>0</v>
      </c>
      <c r="CC140" s="82">
        <v>140.59179263267896</v>
      </c>
      <c r="CD140" s="81">
        <v>198300.5859828933</v>
      </c>
      <c r="CE140" s="82">
        <v>16272.561047086374</v>
      </c>
      <c r="CF140" s="82">
        <v>16241.903233172647</v>
      </c>
      <c r="CG140" s="82">
        <v>0</v>
      </c>
      <c r="CH140" s="82">
        <v>0</v>
      </c>
      <c r="CI140" s="82">
        <v>30.657813913725981</v>
      </c>
      <c r="CJ140" s="81">
        <v>214573.14702997968</v>
      </c>
      <c r="CK140" s="82">
        <v>43316.506731785419</v>
      </c>
      <c r="CL140" s="82">
        <v>67730.42575635406</v>
      </c>
      <c r="CM140" s="82">
        <v>0</v>
      </c>
      <c r="CN140" s="82">
        <v>0</v>
      </c>
      <c r="CO140" s="82">
        <v>-1612.5893055321721</v>
      </c>
      <c r="CP140" s="81">
        <v>257889.6537617651</v>
      </c>
      <c r="CQ140" s="82">
        <v>57125.267766974022</v>
      </c>
      <c r="CR140" s="82">
        <v>58527.311070838732</v>
      </c>
      <c r="CS140" s="82">
        <v>0</v>
      </c>
      <c r="CT140" s="82">
        <v>0</v>
      </c>
      <c r="CU140" s="82">
        <v>-1402.043303864705</v>
      </c>
      <c r="CV140" s="81">
        <v>315014.9215287391</v>
      </c>
      <c r="CW140" s="82">
        <v>-24832.936329970933</v>
      </c>
      <c r="CX140" s="82">
        <v>-23171.216168407402</v>
      </c>
      <c r="CY140" s="82">
        <v>0</v>
      </c>
      <c r="CZ140" s="82">
        <v>0</v>
      </c>
      <c r="DA140" s="82">
        <v>-1661.7201615635302</v>
      </c>
      <c r="DB140" s="81">
        <v>290181.98519876821</v>
      </c>
      <c r="DC140" s="82">
        <v>-13149.459528611103</v>
      </c>
      <c r="DD140" s="82">
        <v>-13328.628405788812</v>
      </c>
      <c r="DE140" s="82">
        <v>0</v>
      </c>
      <c r="DF140" s="82">
        <v>9.2933600000014849</v>
      </c>
      <c r="DG140" s="82">
        <v>169.87551717771197</v>
      </c>
      <c r="DH140" s="81">
        <v>277032.52567015711</v>
      </c>
      <c r="DI140" s="82">
        <v>-53779.314205402196</v>
      </c>
      <c r="DJ140" s="82">
        <v>-35325.24729755248</v>
      </c>
      <c r="DK140" s="82">
        <v>0</v>
      </c>
      <c r="DL140" s="82">
        <v>17190.394393690553</v>
      </c>
      <c r="DM140" s="82">
        <v>-35644.461301540272</v>
      </c>
      <c r="DN140" s="81">
        <v>223253.21146475489</v>
      </c>
      <c r="DO140" s="82">
        <v>106064.62942406235</v>
      </c>
      <c r="DP140" s="82">
        <v>111254.888378301</v>
      </c>
      <c r="DQ140" s="82">
        <v>0</v>
      </c>
      <c r="DR140" s="82">
        <v>-5187.7560500000036</v>
      </c>
      <c r="DS140" s="82">
        <v>-2.5029042386500784</v>
      </c>
      <c r="DT140" s="81">
        <v>329317.84088881721</v>
      </c>
      <c r="DU140" s="82">
        <v>21934.743064684742</v>
      </c>
      <c r="DV140" s="82">
        <v>22390.724877264998</v>
      </c>
      <c r="DW140" s="82">
        <v>0</v>
      </c>
      <c r="DX140" s="82">
        <v>58.611194724556498</v>
      </c>
      <c r="DY140" s="82">
        <v>-514.59300730481141</v>
      </c>
      <c r="DZ140" s="81">
        <v>353322.3262270866</v>
      </c>
    </row>
    <row r="141" spans="1:130" s="69" customFormat="1" ht="12.75" x14ac:dyDescent="0.2">
      <c r="A141" s="120"/>
      <c r="B141" s="58" t="s">
        <v>280</v>
      </c>
      <c r="C141" s="80" t="s">
        <v>172</v>
      </c>
      <c r="D141" s="81">
        <v>458315.52458324516</v>
      </c>
      <c r="E141" s="82">
        <v>28693.205774045273</v>
      </c>
      <c r="F141" s="82">
        <v>18478.445550000004</v>
      </c>
      <c r="G141" s="82">
        <v>0</v>
      </c>
      <c r="H141" s="82">
        <v>9213.83</v>
      </c>
      <c r="I141" s="82">
        <v>1000.9302240452798</v>
      </c>
      <c r="J141" s="81">
        <v>487008.73035729048</v>
      </c>
      <c r="K141" s="82">
        <v>200760.22568143503</v>
      </c>
      <c r="L141" s="82">
        <v>135590.17464473945</v>
      </c>
      <c r="M141" s="82">
        <v>0</v>
      </c>
      <c r="N141" s="82">
        <v>64949.678323828964</v>
      </c>
      <c r="O141" s="82">
        <v>220.37271286657216</v>
      </c>
      <c r="P141" s="81">
        <v>687768.95603872533</v>
      </c>
      <c r="Q141" s="82">
        <v>73591.002873663194</v>
      </c>
      <c r="R141" s="82">
        <v>-7573.4652054343132</v>
      </c>
      <c r="S141" s="82">
        <v>0</v>
      </c>
      <c r="T141" s="82">
        <v>81894.4437239939</v>
      </c>
      <c r="U141" s="82">
        <v>-729.97564489640172</v>
      </c>
      <c r="V141" s="81">
        <v>761359.95891238865</v>
      </c>
      <c r="W141" s="82">
        <v>96239.159192560051</v>
      </c>
      <c r="X141" s="82">
        <v>79867.342709999997</v>
      </c>
      <c r="Y141" s="82">
        <v>0</v>
      </c>
      <c r="Z141" s="82">
        <v>17074.080000000002</v>
      </c>
      <c r="AA141" s="82">
        <v>-702.26351743993791</v>
      </c>
      <c r="AB141" s="81">
        <v>857599.11810494866</v>
      </c>
      <c r="AC141" s="82">
        <v>47918.471617558884</v>
      </c>
      <c r="AD141" s="82">
        <v>46153.260512208872</v>
      </c>
      <c r="AE141" s="82">
        <v>0</v>
      </c>
      <c r="AF141" s="82">
        <v>1365.2915594703213</v>
      </c>
      <c r="AG141" s="82">
        <v>399.91954587969747</v>
      </c>
      <c r="AH141" s="81">
        <v>905517.58972250763</v>
      </c>
      <c r="AI141" s="82">
        <v>-42877.193932188602</v>
      </c>
      <c r="AJ141" s="82">
        <v>-26542.58999901393</v>
      </c>
      <c r="AK141" s="82">
        <v>0</v>
      </c>
      <c r="AL141" s="82">
        <v>-15574.365760138975</v>
      </c>
      <c r="AM141" s="82">
        <v>-760.23817303569308</v>
      </c>
      <c r="AN141" s="81">
        <v>862640.39579031896</v>
      </c>
      <c r="AO141" s="82">
        <v>-44647.093616823651</v>
      </c>
      <c r="AP141" s="82">
        <v>36363.521405994834</v>
      </c>
      <c r="AQ141" s="82">
        <v>0</v>
      </c>
      <c r="AR141" s="82">
        <v>-81240.361056214751</v>
      </c>
      <c r="AS141" s="82">
        <v>229.74603339625756</v>
      </c>
      <c r="AT141" s="81">
        <v>817993.30217349529</v>
      </c>
      <c r="AU141" s="82">
        <v>205284.06158192919</v>
      </c>
      <c r="AV141" s="82">
        <v>204997.67885741693</v>
      </c>
      <c r="AW141" s="82">
        <v>0</v>
      </c>
      <c r="AX141" s="82">
        <v>0</v>
      </c>
      <c r="AY141" s="82">
        <v>286.38272451225021</v>
      </c>
      <c r="AZ141" s="81">
        <v>1022704.5983064001</v>
      </c>
      <c r="BA141" s="82">
        <v>125074.01338573855</v>
      </c>
      <c r="BB141" s="82">
        <v>43710.668965329052</v>
      </c>
      <c r="BC141" s="82">
        <v>0</v>
      </c>
      <c r="BD141" s="82">
        <v>81689.2622761026</v>
      </c>
      <c r="BE141" s="82">
        <v>-325.91785569315391</v>
      </c>
      <c r="BF141" s="81">
        <v>1147778.6116921382</v>
      </c>
      <c r="BG141" s="82">
        <v>80634.312177677988</v>
      </c>
      <c r="BH141" s="82">
        <v>35411.860166867671</v>
      </c>
      <c r="BI141" s="82">
        <v>0</v>
      </c>
      <c r="BJ141" s="82">
        <v>45071.014343800016</v>
      </c>
      <c r="BK141" s="82">
        <v>151.43466701034183</v>
      </c>
      <c r="BL141" s="81">
        <v>1228412.9238698161</v>
      </c>
      <c r="BM141" s="82">
        <v>183862.45382891616</v>
      </c>
      <c r="BN141" s="82">
        <v>117341.37661865914</v>
      </c>
      <c r="BO141" s="82">
        <v>0</v>
      </c>
      <c r="BP141" s="82">
        <v>66361.433381340787</v>
      </c>
      <c r="BQ141" s="82">
        <v>159.63382891625656</v>
      </c>
      <c r="BR141" s="81">
        <v>1412275.3776987325</v>
      </c>
      <c r="BS141" s="82">
        <v>125607.01120973595</v>
      </c>
      <c r="BT141" s="82">
        <v>102570.40495576817</v>
      </c>
      <c r="BU141" s="82">
        <v>0</v>
      </c>
      <c r="BV141" s="82">
        <v>22816.644989999968</v>
      </c>
      <c r="BW141" s="82">
        <v>219.96126396781855</v>
      </c>
      <c r="BX141" s="81">
        <v>1537882.3889084689</v>
      </c>
      <c r="BY141" s="82">
        <v>91075.436000573798</v>
      </c>
      <c r="BZ141" s="82">
        <v>49224.13999999997</v>
      </c>
      <c r="CA141" s="82">
        <v>0</v>
      </c>
      <c r="CB141" s="82">
        <v>41976.020000000004</v>
      </c>
      <c r="CC141" s="82">
        <v>-124.72399942618848</v>
      </c>
      <c r="CD141" s="81">
        <v>1628957.8019936471</v>
      </c>
      <c r="CE141" s="82">
        <v>-22479.89965589116</v>
      </c>
      <c r="CF141" s="82">
        <v>-98484.006354582292</v>
      </c>
      <c r="CG141" s="82">
        <v>0</v>
      </c>
      <c r="CH141" s="82">
        <v>76143.671738624616</v>
      </c>
      <c r="CI141" s="82">
        <v>-139.56503993349048</v>
      </c>
      <c r="CJ141" s="81">
        <v>1606477.902337756</v>
      </c>
      <c r="CK141" s="82">
        <v>482054.09444418299</v>
      </c>
      <c r="CL141" s="82">
        <v>432185.76145347836</v>
      </c>
      <c r="CM141" s="82">
        <v>0</v>
      </c>
      <c r="CN141" s="82">
        <v>50053.865382762757</v>
      </c>
      <c r="CO141" s="82">
        <v>-185.53239205822456</v>
      </c>
      <c r="CP141" s="81">
        <v>2088531.9967819396</v>
      </c>
      <c r="CQ141" s="82">
        <v>-7245.7433476336882</v>
      </c>
      <c r="CR141" s="82">
        <v>15235.216293406396</v>
      </c>
      <c r="CS141" s="82">
        <v>0</v>
      </c>
      <c r="CT141" s="82">
        <v>-22313.798033602026</v>
      </c>
      <c r="CU141" s="82">
        <v>-167.16160743809451</v>
      </c>
      <c r="CV141" s="81">
        <v>2081286.2534343051</v>
      </c>
      <c r="CW141" s="82">
        <v>73031.507497222556</v>
      </c>
      <c r="CX141" s="82">
        <v>-15622.124386811749</v>
      </c>
      <c r="CY141" s="82">
        <v>0</v>
      </c>
      <c r="CZ141" s="82">
        <v>88147.930132098394</v>
      </c>
      <c r="DA141" s="82">
        <v>505.7017519358858</v>
      </c>
      <c r="DB141" s="81">
        <v>2154317.7609315277</v>
      </c>
      <c r="DC141" s="82">
        <v>10835.792327560823</v>
      </c>
      <c r="DD141" s="82">
        <v>11210.226170353548</v>
      </c>
      <c r="DE141" s="82">
        <v>0</v>
      </c>
      <c r="DF141" s="82">
        <v>-374.43384279272414</v>
      </c>
      <c r="DG141" s="82">
        <v>0</v>
      </c>
      <c r="DH141" s="81">
        <v>2165153.5532590887</v>
      </c>
      <c r="DI141" s="82">
        <v>37805.049995264926</v>
      </c>
      <c r="DJ141" s="82">
        <v>22760.398165396473</v>
      </c>
      <c r="DK141" s="82">
        <v>0</v>
      </c>
      <c r="DL141" s="82">
        <v>15044.65182986848</v>
      </c>
      <c r="DM141" s="82">
        <v>0</v>
      </c>
      <c r="DN141" s="81">
        <v>2202958.6032543536</v>
      </c>
      <c r="DO141" s="82">
        <v>-9578.3199413963739</v>
      </c>
      <c r="DP141" s="82">
        <v>-46154.368947594659</v>
      </c>
      <c r="DQ141" s="82">
        <v>0</v>
      </c>
      <c r="DR141" s="82">
        <v>35868.186718138386</v>
      </c>
      <c r="DS141" s="82">
        <v>-408.13771194009678</v>
      </c>
      <c r="DT141" s="81">
        <v>2193380.2833129568</v>
      </c>
      <c r="DU141" s="82">
        <v>10218.421873945405</v>
      </c>
      <c r="DV141" s="82">
        <v>11082.316120000018</v>
      </c>
      <c r="DW141" s="82">
        <v>0</v>
      </c>
      <c r="DX141" s="82">
        <v>-663.65000000000009</v>
      </c>
      <c r="DY141" s="82">
        <v>-200.24424605460231</v>
      </c>
      <c r="DZ141" s="81">
        <v>2231665.5815314646</v>
      </c>
    </row>
    <row r="142" spans="1:130" s="69" customFormat="1" ht="12.75" x14ac:dyDescent="0.2">
      <c r="A142" s="120"/>
      <c r="B142" s="61" t="s">
        <v>224</v>
      </c>
      <c r="C142" s="80" t="s">
        <v>173</v>
      </c>
      <c r="D142" s="81">
        <v>332631.25458324514</v>
      </c>
      <c r="E142" s="82">
        <v>-35481.154225954728</v>
      </c>
      <c r="F142" s="82">
        <v>-36482.084449999995</v>
      </c>
      <c r="G142" s="82">
        <v>0</v>
      </c>
      <c r="H142" s="82">
        <v>0</v>
      </c>
      <c r="I142" s="82">
        <v>1000.9302240452798</v>
      </c>
      <c r="J142" s="81">
        <v>297150.10035729047</v>
      </c>
      <c r="K142" s="82">
        <v>79518.374922866569</v>
      </c>
      <c r="L142" s="82">
        <v>78772.471359999996</v>
      </c>
      <c r="M142" s="82">
        <v>0</v>
      </c>
      <c r="N142" s="82">
        <v>525.53084999999999</v>
      </c>
      <c r="O142" s="82">
        <v>220.37271286657216</v>
      </c>
      <c r="P142" s="81">
        <v>376668.47528015694</v>
      </c>
      <c r="Q142" s="82">
        <v>21894.651873663184</v>
      </c>
      <c r="R142" s="82">
        <v>-19705.052481440416</v>
      </c>
      <c r="S142" s="82">
        <v>0</v>
      </c>
      <c r="T142" s="82">
        <v>42329.68</v>
      </c>
      <c r="U142" s="82">
        <v>-729.97564489640172</v>
      </c>
      <c r="V142" s="81">
        <v>398563.12715382024</v>
      </c>
      <c r="W142" s="82">
        <v>32717.329192560064</v>
      </c>
      <c r="X142" s="82">
        <v>32719.592710000004</v>
      </c>
      <c r="Y142" s="82">
        <v>0</v>
      </c>
      <c r="Z142" s="82">
        <v>700</v>
      </c>
      <c r="AA142" s="82">
        <v>-702.26351743993791</v>
      </c>
      <c r="AB142" s="81">
        <v>431280.45634638023</v>
      </c>
      <c r="AC142" s="82">
        <v>46277.906017585003</v>
      </c>
      <c r="AD142" s="82">
        <v>48439.425109999996</v>
      </c>
      <c r="AE142" s="82">
        <v>0</v>
      </c>
      <c r="AF142" s="82">
        <v>-2561.4386382946877</v>
      </c>
      <c r="AG142" s="82">
        <v>399.91954587969747</v>
      </c>
      <c r="AH142" s="81">
        <v>477558.36236396525</v>
      </c>
      <c r="AI142" s="82">
        <v>-12598.783581836124</v>
      </c>
      <c r="AJ142" s="82">
        <v>8044.7096264293941</v>
      </c>
      <c r="AK142" s="82">
        <v>0</v>
      </c>
      <c r="AL142" s="82">
        <v>-19883.255035229824</v>
      </c>
      <c r="AM142" s="82">
        <v>-760.23817303569308</v>
      </c>
      <c r="AN142" s="81">
        <v>464959.5787821291</v>
      </c>
      <c r="AO142" s="82">
        <v>-36298.556708633936</v>
      </c>
      <c r="AP142" s="82">
        <v>43770.23716128731</v>
      </c>
      <c r="AQ142" s="82">
        <v>0</v>
      </c>
      <c r="AR142" s="82">
        <v>-80298.539903317505</v>
      </c>
      <c r="AS142" s="82">
        <v>229.74603339625756</v>
      </c>
      <c r="AT142" s="81">
        <v>428661.02207349514</v>
      </c>
      <c r="AU142" s="82">
        <v>307034.4851219292</v>
      </c>
      <c r="AV142" s="82">
        <v>306748.10239741695</v>
      </c>
      <c r="AW142" s="82">
        <v>0</v>
      </c>
      <c r="AX142" s="82">
        <v>0</v>
      </c>
      <c r="AY142" s="82">
        <v>286.38272451225021</v>
      </c>
      <c r="AZ142" s="81">
        <v>735122.74174640002</v>
      </c>
      <c r="BA142" s="82">
        <v>116446.04457700011</v>
      </c>
      <c r="BB142" s="82">
        <v>95942.53999999995</v>
      </c>
      <c r="BC142" s="82">
        <v>0</v>
      </c>
      <c r="BD142" s="82">
        <v>20901.3832414317</v>
      </c>
      <c r="BE142" s="82">
        <v>-397.87866443159589</v>
      </c>
      <c r="BF142" s="81">
        <v>851568.78632339987</v>
      </c>
      <c r="BG142" s="82">
        <v>97267.309007010335</v>
      </c>
      <c r="BH142" s="82">
        <v>75039.568996199989</v>
      </c>
      <c r="BI142" s="82">
        <v>0</v>
      </c>
      <c r="BJ142" s="82">
        <v>22073.712343800013</v>
      </c>
      <c r="BK142" s="82">
        <v>154.02466701034183</v>
      </c>
      <c r="BL142" s="81">
        <v>948836.09533041017</v>
      </c>
      <c r="BM142" s="82">
        <v>186603.60382891618</v>
      </c>
      <c r="BN142" s="82">
        <v>152010.51661865914</v>
      </c>
      <c r="BO142" s="82">
        <v>0</v>
      </c>
      <c r="BP142" s="82">
        <v>34433.443381340789</v>
      </c>
      <c r="BQ142" s="82">
        <v>159.63382891625656</v>
      </c>
      <c r="BR142" s="81">
        <v>1135439.6991593265</v>
      </c>
      <c r="BS142" s="82">
        <v>169256.53566179247</v>
      </c>
      <c r="BT142" s="82">
        <v>153948.29540782468</v>
      </c>
      <c r="BU142" s="82">
        <v>0</v>
      </c>
      <c r="BV142" s="82">
        <v>15088.27898999997</v>
      </c>
      <c r="BW142" s="82">
        <v>219.96126396781855</v>
      </c>
      <c r="BX142" s="81">
        <v>1304696.2348211193</v>
      </c>
      <c r="BY142" s="82">
        <v>99089.106000573796</v>
      </c>
      <c r="BZ142" s="82">
        <v>89756.909999999974</v>
      </c>
      <c r="CA142" s="82">
        <v>0</v>
      </c>
      <c r="CB142" s="82">
        <v>9456.9200000000019</v>
      </c>
      <c r="CC142" s="82">
        <v>-124.72399942618848</v>
      </c>
      <c r="CD142" s="81">
        <v>1403785.3410584144</v>
      </c>
      <c r="CE142" s="82">
        <v>-37388.941649338216</v>
      </c>
      <c r="CF142" s="82">
        <v>-85119.843044284004</v>
      </c>
      <c r="CG142" s="82">
        <v>0</v>
      </c>
      <c r="CH142" s="82">
        <v>47870.466434879258</v>
      </c>
      <c r="CI142" s="82">
        <v>-139.56503993349048</v>
      </c>
      <c r="CJ142" s="81">
        <v>1366396.3994090762</v>
      </c>
      <c r="CK142" s="82">
        <v>446934.4546195314</v>
      </c>
      <c r="CL142" s="82">
        <v>403725.58362882683</v>
      </c>
      <c r="CM142" s="82">
        <v>0</v>
      </c>
      <c r="CN142" s="82">
        <v>43394.403382762735</v>
      </c>
      <c r="CO142" s="82">
        <v>-185.53239205822456</v>
      </c>
      <c r="CP142" s="81">
        <v>1813330.8540286082</v>
      </c>
      <c r="CQ142" s="82">
        <v>8833.3166523663131</v>
      </c>
      <c r="CR142" s="82">
        <v>42519.8762934064</v>
      </c>
      <c r="CS142" s="82">
        <v>0</v>
      </c>
      <c r="CT142" s="82">
        <v>-33519.398033602025</v>
      </c>
      <c r="CU142" s="82">
        <v>-167.16160743809451</v>
      </c>
      <c r="CV142" s="81">
        <v>1822164.1706809737</v>
      </c>
      <c r="CW142" s="82">
        <v>79624.534877222555</v>
      </c>
      <c r="CX142" s="82">
        <v>5969.2629931882475</v>
      </c>
      <c r="CY142" s="82">
        <v>0</v>
      </c>
      <c r="CZ142" s="82">
        <v>73149.570132098394</v>
      </c>
      <c r="DA142" s="82">
        <v>505.7017519358858</v>
      </c>
      <c r="DB142" s="81">
        <v>1901788.7055581964</v>
      </c>
      <c r="DC142" s="82">
        <v>6213.9523275608271</v>
      </c>
      <c r="DD142" s="82">
        <v>13431.576170353554</v>
      </c>
      <c r="DE142" s="82">
        <v>0</v>
      </c>
      <c r="DF142" s="82">
        <v>-7217.6238427927237</v>
      </c>
      <c r="DG142" s="82">
        <v>0</v>
      </c>
      <c r="DH142" s="81">
        <v>1908002.6578857573</v>
      </c>
      <c r="DI142" s="82">
        <v>65911.144532921127</v>
      </c>
      <c r="DJ142" s="82">
        <v>48649.341703052669</v>
      </c>
      <c r="DK142" s="82">
        <v>0</v>
      </c>
      <c r="DL142" s="82">
        <v>17261.80282986848</v>
      </c>
      <c r="DM142" s="82">
        <v>0</v>
      </c>
      <c r="DN142" s="81">
        <v>1973913.8024186783</v>
      </c>
      <c r="DO142" s="82">
        <v>-7474.5121167448006</v>
      </c>
      <c r="DP142" s="82">
        <v>-32966.458947594656</v>
      </c>
      <c r="DQ142" s="82">
        <v>0</v>
      </c>
      <c r="DR142" s="82">
        <v>24784.084542789959</v>
      </c>
      <c r="DS142" s="82">
        <v>-408.13771194009678</v>
      </c>
      <c r="DT142" s="81">
        <v>1966439.2903019334</v>
      </c>
      <c r="DU142" s="82">
        <v>12343.031873945403</v>
      </c>
      <c r="DV142" s="82">
        <v>13206.926120000015</v>
      </c>
      <c r="DW142" s="82">
        <v>0</v>
      </c>
      <c r="DX142" s="82">
        <v>-663.65000000000009</v>
      </c>
      <c r="DY142" s="82">
        <v>-200.24424605460231</v>
      </c>
      <c r="DZ142" s="81">
        <v>1994353.6971581331</v>
      </c>
    </row>
    <row r="143" spans="1:130" s="69" customFormat="1" ht="12.75" x14ac:dyDescent="0.2">
      <c r="A143" s="120"/>
      <c r="B143" s="61" t="s">
        <v>225</v>
      </c>
      <c r="C143" s="80" t="s">
        <v>174</v>
      </c>
      <c r="D143" s="81">
        <v>125684.26999999999</v>
      </c>
      <c r="E143" s="82">
        <v>64174.36</v>
      </c>
      <c r="F143" s="82">
        <v>54960.53</v>
      </c>
      <c r="G143" s="82">
        <v>0</v>
      </c>
      <c r="H143" s="82">
        <v>9213.83</v>
      </c>
      <c r="I143" s="82">
        <v>0</v>
      </c>
      <c r="J143" s="81">
        <v>189858.63</v>
      </c>
      <c r="K143" s="82">
        <v>121241.85075856846</v>
      </c>
      <c r="L143" s="82">
        <v>56817.703284739458</v>
      </c>
      <c r="M143" s="82">
        <v>0</v>
      </c>
      <c r="N143" s="82">
        <v>64424.147473828962</v>
      </c>
      <c r="O143" s="82">
        <v>0</v>
      </c>
      <c r="P143" s="81">
        <v>311100.48075856845</v>
      </c>
      <c r="Q143" s="82">
        <v>51696.35100000001</v>
      </c>
      <c r="R143" s="82">
        <v>12131.587276006103</v>
      </c>
      <c r="S143" s="82">
        <v>0</v>
      </c>
      <c r="T143" s="82">
        <v>39564.763723993892</v>
      </c>
      <c r="U143" s="82">
        <v>0</v>
      </c>
      <c r="V143" s="81">
        <v>362796.83175856847</v>
      </c>
      <c r="W143" s="82">
        <v>63521.829999999987</v>
      </c>
      <c r="X143" s="82">
        <v>47147.75</v>
      </c>
      <c r="Y143" s="82">
        <v>0</v>
      </c>
      <c r="Z143" s="82">
        <v>16374.08</v>
      </c>
      <c r="AA143" s="82">
        <v>0</v>
      </c>
      <c r="AB143" s="81">
        <v>426318.66175856843</v>
      </c>
      <c r="AC143" s="82">
        <v>1640.5655999738842</v>
      </c>
      <c r="AD143" s="82">
        <v>-2286.1645977911248</v>
      </c>
      <c r="AE143" s="82">
        <v>0</v>
      </c>
      <c r="AF143" s="82">
        <v>3926.7301977650091</v>
      </c>
      <c r="AG143" s="82">
        <v>0</v>
      </c>
      <c r="AH143" s="81">
        <v>427959.22735854232</v>
      </c>
      <c r="AI143" s="82">
        <v>-30278.410350352475</v>
      </c>
      <c r="AJ143" s="82">
        <v>-34587.299625443324</v>
      </c>
      <c r="AK143" s="82">
        <v>0</v>
      </c>
      <c r="AL143" s="82">
        <v>4308.8892750908481</v>
      </c>
      <c r="AM143" s="82">
        <v>0</v>
      </c>
      <c r="AN143" s="81">
        <v>397680.81700818986</v>
      </c>
      <c r="AO143" s="82">
        <v>-8348.536908189717</v>
      </c>
      <c r="AP143" s="82">
        <v>-7406.7157552924764</v>
      </c>
      <c r="AQ143" s="82">
        <v>0</v>
      </c>
      <c r="AR143" s="82">
        <v>-941.82115289724095</v>
      </c>
      <c r="AS143" s="82">
        <v>0</v>
      </c>
      <c r="AT143" s="81">
        <v>389332.28010000015</v>
      </c>
      <c r="AU143" s="82">
        <v>-101750.42354000002</v>
      </c>
      <c r="AV143" s="82">
        <v>-101750.42354000002</v>
      </c>
      <c r="AW143" s="82">
        <v>0</v>
      </c>
      <c r="AX143" s="82">
        <v>0</v>
      </c>
      <c r="AY143" s="82">
        <v>0</v>
      </c>
      <c r="AZ143" s="81">
        <v>287581.8565600001</v>
      </c>
      <c r="BA143" s="82">
        <v>8627.968808738442</v>
      </c>
      <c r="BB143" s="82">
        <v>-52231.871034670898</v>
      </c>
      <c r="BC143" s="82">
        <v>0</v>
      </c>
      <c r="BD143" s="82">
        <v>60787.879034670899</v>
      </c>
      <c r="BE143" s="82">
        <v>71.960808738441997</v>
      </c>
      <c r="BF143" s="81">
        <v>296209.82536873838</v>
      </c>
      <c r="BG143" s="82">
        <v>-16632.99682933234</v>
      </c>
      <c r="BH143" s="82">
        <v>-39627.708829332318</v>
      </c>
      <c r="BI143" s="82">
        <v>0</v>
      </c>
      <c r="BJ143" s="82">
        <v>22997.302000000003</v>
      </c>
      <c r="BK143" s="82">
        <v>-2.5899999999999963</v>
      </c>
      <c r="BL143" s="81">
        <v>279576.82853940607</v>
      </c>
      <c r="BM143" s="82">
        <v>-2741.1500000000119</v>
      </c>
      <c r="BN143" s="82">
        <v>-34669.14</v>
      </c>
      <c r="BO143" s="82">
        <v>0</v>
      </c>
      <c r="BP143" s="82">
        <v>31927.989999999994</v>
      </c>
      <c r="BQ143" s="82">
        <v>0</v>
      </c>
      <c r="BR143" s="81">
        <v>276835.67853940593</v>
      </c>
      <c r="BS143" s="82">
        <v>-43649.524452056517</v>
      </c>
      <c r="BT143" s="82">
        <v>-51377.890452056512</v>
      </c>
      <c r="BU143" s="82">
        <v>0</v>
      </c>
      <c r="BV143" s="82">
        <v>7728.3659999999982</v>
      </c>
      <c r="BW143" s="82">
        <v>0</v>
      </c>
      <c r="BX143" s="81">
        <v>233186.15408734948</v>
      </c>
      <c r="BY143" s="82">
        <v>-8013.670000000001</v>
      </c>
      <c r="BZ143" s="82">
        <v>-40532.770000000004</v>
      </c>
      <c r="CA143" s="82">
        <v>0</v>
      </c>
      <c r="CB143" s="82">
        <v>32519.1</v>
      </c>
      <c r="CC143" s="82">
        <v>0</v>
      </c>
      <c r="CD143" s="81">
        <v>225172.46093523272</v>
      </c>
      <c r="CE143" s="82">
        <v>14909.041993447054</v>
      </c>
      <c r="CF143" s="82">
        <v>-13364.163310298296</v>
      </c>
      <c r="CG143" s="82">
        <v>0</v>
      </c>
      <c r="CH143" s="82">
        <v>28273.205303745362</v>
      </c>
      <c r="CI143" s="82">
        <v>0</v>
      </c>
      <c r="CJ143" s="81">
        <v>240081.50292867981</v>
      </c>
      <c r="CK143" s="82">
        <v>35119.639824651582</v>
      </c>
      <c r="CL143" s="82">
        <v>28460.177824651546</v>
      </c>
      <c r="CM143" s="82">
        <v>0</v>
      </c>
      <c r="CN143" s="82">
        <v>6659.4620000000195</v>
      </c>
      <c r="CO143" s="82">
        <v>0</v>
      </c>
      <c r="CP143" s="81">
        <v>275201.14275333146</v>
      </c>
      <c r="CQ143" s="82">
        <v>-16079.060000000001</v>
      </c>
      <c r="CR143" s="82">
        <v>-27284.660000000003</v>
      </c>
      <c r="CS143" s="82">
        <v>0</v>
      </c>
      <c r="CT143" s="82">
        <v>11205.6</v>
      </c>
      <c r="CU143" s="82">
        <v>0</v>
      </c>
      <c r="CV143" s="81">
        <v>259122.08275333134</v>
      </c>
      <c r="CW143" s="82">
        <v>-6593.0273799999995</v>
      </c>
      <c r="CX143" s="82">
        <v>-21591.387379999996</v>
      </c>
      <c r="CY143" s="82">
        <v>0</v>
      </c>
      <c r="CZ143" s="82">
        <v>14998.36</v>
      </c>
      <c r="DA143" s="82">
        <v>0</v>
      </c>
      <c r="DB143" s="81">
        <v>252529.05537333139</v>
      </c>
      <c r="DC143" s="82">
        <v>4621.8399999999965</v>
      </c>
      <c r="DD143" s="82">
        <v>-2221.3500000000058</v>
      </c>
      <c r="DE143" s="82">
        <v>0</v>
      </c>
      <c r="DF143" s="82">
        <v>6843.19</v>
      </c>
      <c r="DG143" s="82">
        <v>0</v>
      </c>
      <c r="DH143" s="81">
        <v>257150.89537333135</v>
      </c>
      <c r="DI143" s="82">
        <v>-28106.094537656201</v>
      </c>
      <c r="DJ143" s="82">
        <v>-25888.943537656196</v>
      </c>
      <c r="DK143" s="82">
        <v>0</v>
      </c>
      <c r="DL143" s="82">
        <v>-2217.1509999999998</v>
      </c>
      <c r="DM143" s="82">
        <v>0</v>
      </c>
      <c r="DN143" s="81">
        <v>229044.80083567512</v>
      </c>
      <c r="DO143" s="82">
        <v>-2103.8078246515734</v>
      </c>
      <c r="DP143" s="82">
        <v>-13187.910000000002</v>
      </c>
      <c r="DQ143" s="82">
        <v>0</v>
      </c>
      <c r="DR143" s="82">
        <v>11084.102175348427</v>
      </c>
      <c r="DS143" s="82">
        <v>0</v>
      </c>
      <c r="DT143" s="81">
        <v>226940.99301102356</v>
      </c>
      <c r="DU143" s="82">
        <v>-2124.6099999999988</v>
      </c>
      <c r="DV143" s="82">
        <v>-2124.6099999999969</v>
      </c>
      <c r="DW143" s="82">
        <v>0</v>
      </c>
      <c r="DX143" s="82">
        <v>0</v>
      </c>
      <c r="DY143" s="82">
        <v>0</v>
      </c>
      <c r="DZ143" s="81">
        <v>237311.88437333136</v>
      </c>
    </row>
    <row r="144" spans="1:130" s="76" customFormat="1" ht="12.75" x14ac:dyDescent="0.2">
      <c r="A144" s="120"/>
      <c r="B144" s="60" t="s">
        <v>232</v>
      </c>
      <c r="C144" s="73" t="s">
        <v>175</v>
      </c>
      <c r="D144" s="74">
        <v>34619.139992795768</v>
      </c>
      <c r="E144" s="75">
        <v>4172.8094141192287</v>
      </c>
      <c r="F144" s="75">
        <v>-17019.790823867505</v>
      </c>
      <c r="G144" s="75">
        <v>0</v>
      </c>
      <c r="H144" s="75">
        <v>20820.234857803993</v>
      </c>
      <c r="I144" s="75">
        <v>372.36538018272182</v>
      </c>
      <c r="J144" s="74">
        <v>38791.949406914995</v>
      </c>
      <c r="K144" s="75">
        <v>7663.6213303103641</v>
      </c>
      <c r="L144" s="75">
        <v>3810.944006845697</v>
      </c>
      <c r="M144" s="75">
        <v>0</v>
      </c>
      <c r="N144" s="75">
        <v>4252.5264514019</v>
      </c>
      <c r="O144" s="75">
        <v>-399.84912793726005</v>
      </c>
      <c r="P144" s="74">
        <v>46455.570737225375</v>
      </c>
      <c r="Q144" s="75">
        <v>17110.165734482453</v>
      </c>
      <c r="R144" s="75">
        <v>-19632.794104565222</v>
      </c>
      <c r="S144" s="75">
        <v>0</v>
      </c>
      <c r="T144" s="75">
        <v>36907.9283010172</v>
      </c>
      <c r="U144" s="75">
        <v>-164.96846196952947</v>
      </c>
      <c r="V144" s="74">
        <v>63565.736471707824</v>
      </c>
      <c r="W144" s="75">
        <v>66067.750460347699</v>
      </c>
      <c r="X144" s="75">
        <v>49788.986801002793</v>
      </c>
      <c r="Y144" s="75">
        <v>0</v>
      </c>
      <c r="Z144" s="75">
        <v>13799.884761770349</v>
      </c>
      <c r="AA144" s="75">
        <v>2478.8788975745233</v>
      </c>
      <c r="AB144" s="74">
        <v>129633.48693205553</v>
      </c>
      <c r="AC144" s="75">
        <v>-43928.896956641511</v>
      </c>
      <c r="AD144" s="75">
        <v>-54131.13045236039</v>
      </c>
      <c r="AE144" s="75">
        <v>0</v>
      </c>
      <c r="AF144" s="75">
        <v>1868.5853658642</v>
      </c>
      <c r="AG144" s="75">
        <v>8333.6481298547023</v>
      </c>
      <c r="AH144" s="74">
        <v>85704.589975414041</v>
      </c>
      <c r="AI144" s="75">
        <v>24555.26555228607</v>
      </c>
      <c r="AJ144" s="75">
        <v>8971.9468534332009</v>
      </c>
      <c r="AK144" s="75">
        <v>0</v>
      </c>
      <c r="AL144" s="75">
        <v>22167.899996536427</v>
      </c>
      <c r="AM144" s="75">
        <v>-6584.5812976835614</v>
      </c>
      <c r="AN144" s="74">
        <v>110259.8555277001</v>
      </c>
      <c r="AO144" s="75">
        <v>-13308.617047963065</v>
      </c>
      <c r="AP144" s="75">
        <v>-36021.560385258155</v>
      </c>
      <c r="AQ144" s="75">
        <v>0</v>
      </c>
      <c r="AR144" s="75">
        <v>21028.761116718091</v>
      </c>
      <c r="AS144" s="75">
        <v>1684.1822205769993</v>
      </c>
      <c r="AT144" s="74">
        <v>96951.238479737032</v>
      </c>
      <c r="AU144" s="75">
        <v>45320.281151648225</v>
      </c>
      <c r="AV144" s="75">
        <v>23270.215829700301</v>
      </c>
      <c r="AW144" s="75">
        <v>0</v>
      </c>
      <c r="AX144" s="75">
        <v>20309.12375291311</v>
      </c>
      <c r="AY144" s="75">
        <v>1740.9415690348103</v>
      </c>
      <c r="AZ144" s="74">
        <v>142271.51963138522</v>
      </c>
      <c r="BA144" s="75">
        <v>30551.013725705307</v>
      </c>
      <c r="BB144" s="75">
        <v>9480.6578124147018</v>
      </c>
      <c r="BC144" s="75">
        <v>0</v>
      </c>
      <c r="BD144" s="75">
        <v>25619.808177232218</v>
      </c>
      <c r="BE144" s="75">
        <v>-4549.4522639416173</v>
      </c>
      <c r="BF144" s="74">
        <v>172822.53335709058</v>
      </c>
      <c r="BG144" s="75">
        <v>29764.402818398754</v>
      </c>
      <c r="BH144" s="75">
        <v>11821.928973162245</v>
      </c>
      <c r="BI144" s="75">
        <v>0</v>
      </c>
      <c r="BJ144" s="75">
        <v>18144.882591707916</v>
      </c>
      <c r="BK144" s="75">
        <v>-202.40874647139538</v>
      </c>
      <c r="BL144" s="74">
        <v>202586.9361754893</v>
      </c>
      <c r="BM144" s="75">
        <v>-33657.133217083567</v>
      </c>
      <c r="BN144" s="75">
        <v>-20480.627902413911</v>
      </c>
      <c r="BO144" s="75">
        <v>0</v>
      </c>
      <c r="BP144" s="75">
        <v>-13176.02869034473</v>
      </c>
      <c r="BQ144" s="75">
        <v>0</v>
      </c>
      <c r="BR144" s="74">
        <v>168929.80295840569</v>
      </c>
      <c r="BS144" s="75">
        <v>-8541.6478083993807</v>
      </c>
      <c r="BT144" s="75">
        <v>28745.071768455411</v>
      </c>
      <c r="BU144" s="75">
        <v>0</v>
      </c>
      <c r="BV144" s="75">
        <v>-37286.719576854826</v>
      </c>
      <c r="BW144" s="75">
        <v>0</v>
      </c>
      <c r="BX144" s="74">
        <v>160388.15515000632</v>
      </c>
      <c r="BY144" s="75">
        <v>-7347.6134421474826</v>
      </c>
      <c r="BZ144" s="75">
        <v>4352.1530107792014</v>
      </c>
      <c r="CA144" s="75">
        <v>0</v>
      </c>
      <c r="CB144" s="75">
        <v>-15813.303855983957</v>
      </c>
      <c r="CC144" s="75">
        <v>4113.1256931846801</v>
      </c>
      <c r="CD144" s="74">
        <v>153040.54170785885</v>
      </c>
      <c r="CE144" s="75">
        <v>-17487.188942095228</v>
      </c>
      <c r="CF144" s="75">
        <v>-13860.595653217868</v>
      </c>
      <c r="CG144" s="75">
        <v>0</v>
      </c>
      <c r="CH144" s="75">
        <v>19560.251495979599</v>
      </c>
      <c r="CI144" s="75">
        <v>-23186.844784856792</v>
      </c>
      <c r="CJ144" s="74">
        <v>135553.35276576362</v>
      </c>
      <c r="CK144" s="75">
        <v>1309939.9307888011</v>
      </c>
      <c r="CL144" s="75">
        <v>171415.35052660925</v>
      </c>
      <c r="CM144" s="75">
        <v>0</v>
      </c>
      <c r="CN144" s="75">
        <v>1114821.5110725998</v>
      </c>
      <c r="CO144" s="75">
        <v>23703.064189592129</v>
      </c>
      <c r="CP144" s="74">
        <v>1445493.2835545647</v>
      </c>
      <c r="CQ144" s="75">
        <v>143457.26144648125</v>
      </c>
      <c r="CR144" s="75">
        <v>163039.51477667067</v>
      </c>
      <c r="CS144" s="75">
        <v>0</v>
      </c>
      <c r="CT144" s="75">
        <v>6583.8535345157197</v>
      </c>
      <c r="CU144" s="75">
        <v>-26166.106864705114</v>
      </c>
      <c r="CV144" s="74">
        <v>1588950.5450010458</v>
      </c>
      <c r="CW144" s="75">
        <v>287779.36384843546</v>
      </c>
      <c r="CX144" s="75">
        <v>291369.59533361386</v>
      </c>
      <c r="CY144" s="75">
        <v>0</v>
      </c>
      <c r="CZ144" s="75">
        <v>7066.7798467595903</v>
      </c>
      <c r="DA144" s="75">
        <v>-10657.011331937956</v>
      </c>
      <c r="DB144" s="74">
        <v>1876729.9088494815</v>
      </c>
      <c r="DC144" s="75">
        <v>44600.2740741897</v>
      </c>
      <c r="DD144" s="75">
        <v>45489.284442110918</v>
      </c>
      <c r="DE144" s="75">
        <v>0</v>
      </c>
      <c r="DF144" s="75">
        <v>-17114.11076755805</v>
      </c>
      <c r="DG144" s="75">
        <v>16225.100399636833</v>
      </c>
      <c r="DH144" s="74">
        <v>1921330.1829236711</v>
      </c>
      <c r="DI144" s="75">
        <v>261222.46149871137</v>
      </c>
      <c r="DJ144" s="75">
        <v>304531.90301592415</v>
      </c>
      <c r="DK144" s="75">
        <v>0</v>
      </c>
      <c r="DL144" s="75">
        <v>-13322.025691720071</v>
      </c>
      <c r="DM144" s="75">
        <v>-29987.415825492728</v>
      </c>
      <c r="DN144" s="74">
        <v>2182552.6444223826</v>
      </c>
      <c r="DO144" s="75">
        <v>-228480.59931463111</v>
      </c>
      <c r="DP144" s="75">
        <v>-192802.2225911991</v>
      </c>
      <c r="DQ144" s="75">
        <v>0</v>
      </c>
      <c r="DR144" s="75">
        <v>-22867.895182307861</v>
      </c>
      <c r="DS144" s="75">
        <v>-12810.481541124151</v>
      </c>
      <c r="DT144" s="74">
        <v>1954072.0451077514</v>
      </c>
      <c r="DU144" s="75">
        <v>203346.91855857475</v>
      </c>
      <c r="DV144" s="75">
        <v>205141.2923094393</v>
      </c>
      <c r="DW144" s="75">
        <v>0</v>
      </c>
      <c r="DX144" s="75">
        <v>-19240.214053186435</v>
      </c>
      <c r="DY144" s="75">
        <v>17445.840302321871</v>
      </c>
      <c r="DZ144" s="74">
        <v>2157418.9636663264</v>
      </c>
    </row>
    <row r="145" spans="1:130" s="69" customFormat="1" ht="12.75" x14ac:dyDescent="0.2">
      <c r="A145" s="120"/>
      <c r="B145" s="58" t="s">
        <v>233</v>
      </c>
      <c r="C145" s="80" t="s">
        <v>176</v>
      </c>
      <c r="D145" s="81">
        <v>0</v>
      </c>
      <c r="E145" s="82">
        <v>0</v>
      </c>
      <c r="F145" s="82">
        <v>0</v>
      </c>
      <c r="G145" s="82">
        <v>0</v>
      </c>
      <c r="H145" s="82">
        <v>0</v>
      </c>
      <c r="I145" s="82">
        <v>0</v>
      </c>
      <c r="J145" s="81">
        <v>0</v>
      </c>
      <c r="K145" s="82">
        <v>0</v>
      </c>
      <c r="L145" s="82">
        <v>0</v>
      </c>
      <c r="M145" s="82">
        <v>0</v>
      </c>
      <c r="N145" s="82">
        <v>0</v>
      </c>
      <c r="O145" s="82">
        <v>0</v>
      </c>
      <c r="P145" s="81">
        <v>0</v>
      </c>
      <c r="Q145" s="82">
        <v>0</v>
      </c>
      <c r="R145" s="82">
        <v>0</v>
      </c>
      <c r="S145" s="82">
        <v>0</v>
      </c>
      <c r="T145" s="82">
        <v>0</v>
      </c>
      <c r="U145" s="82">
        <v>0</v>
      </c>
      <c r="V145" s="81">
        <v>0</v>
      </c>
      <c r="W145" s="82">
        <v>0</v>
      </c>
      <c r="X145" s="82">
        <v>0</v>
      </c>
      <c r="Y145" s="82">
        <v>0</v>
      </c>
      <c r="Z145" s="82">
        <v>0</v>
      </c>
      <c r="AA145" s="82">
        <v>0</v>
      </c>
      <c r="AB145" s="81">
        <v>0</v>
      </c>
      <c r="AC145" s="82">
        <v>0</v>
      </c>
      <c r="AD145" s="82">
        <v>0</v>
      </c>
      <c r="AE145" s="82">
        <v>0</v>
      </c>
      <c r="AF145" s="82">
        <v>0</v>
      </c>
      <c r="AG145" s="82">
        <v>0</v>
      </c>
      <c r="AH145" s="81">
        <v>0</v>
      </c>
      <c r="AI145" s="82">
        <v>0</v>
      </c>
      <c r="AJ145" s="82">
        <v>0</v>
      </c>
      <c r="AK145" s="82">
        <v>0</v>
      </c>
      <c r="AL145" s="82">
        <v>0</v>
      </c>
      <c r="AM145" s="82">
        <v>0</v>
      </c>
      <c r="AN145" s="81">
        <v>0</v>
      </c>
      <c r="AO145" s="82">
        <v>0</v>
      </c>
      <c r="AP145" s="82">
        <v>0</v>
      </c>
      <c r="AQ145" s="82">
        <v>0</v>
      </c>
      <c r="AR145" s="82">
        <v>0</v>
      </c>
      <c r="AS145" s="82">
        <v>0</v>
      </c>
      <c r="AT145" s="81">
        <v>0</v>
      </c>
      <c r="AU145" s="82">
        <v>0</v>
      </c>
      <c r="AV145" s="82">
        <v>0</v>
      </c>
      <c r="AW145" s="82">
        <v>0</v>
      </c>
      <c r="AX145" s="82">
        <v>0</v>
      </c>
      <c r="AY145" s="82">
        <v>0</v>
      </c>
      <c r="AZ145" s="81">
        <v>0</v>
      </c>
      <c r="BA145" s="82">
        <v>0</v>
      </c>
      <c r="BB145" s="82">
        <v>0</v>
      </c>
      <c r="BC145" s="82">
        <v>0</v>
      </c>
      <c r="BD145" s="82">
        <v>0</v>
      </c>
      <c r="BE145" s="82">
        <v>0</v>
      </c>
      <c r="BF145" s="81">
        <v>0</v>
      </c>
      <c r="BG145" s="82">
        <v>0</v>
      </c>
      <c r="BH145" s="82">
        <v>0</v>
      </c>
      <c r="BI145" s="82">
        <v>0</v>
      </c>
      <c r="BJ145" s="82">
        <v>0</v>
      </c>
      <c r="BK145" s="82">
        <v>0</v>
      </c>
      <c r="BL145" s="81">
        <v>0</v>
      </c>
      <c r="BM145" s="82">
        <v>0</v>
      </c>
      <c r="BN145" s="82">
        <v>0</v>
      </c>
      <c r="BO145" s="82">
        <v>0</v>
      </c>
      <c r="BP145" s="82">
        <v>0</v>
      </c>
      <c r="BQ145" s="82">
        <v>0</v>
      </c>
      <c r="BR145" s="81">
        <v>0</v>
      </c>
      <c r="BS145" s="82">
        <v>0</v>
      </c>
      <c r="BT145" s="82">
        <v>0</v>
      </c>
      <c r="BU145" s="82">
        <v>0</v>
      </c>
      <c r="BV145" s="82">
        <v>0</v>
      </c>
      <c r="BW145" s="82">
        <v>0</v>
      </c>
      <c r="BX145" s="81">
        <v>0</v>
      </c>
      <c r="BY145" s="82">
        <v>0</v>
      </c>
      <c r="BZ145" s="82">
        <v>0</v>
      </c>
      <c r="CA145" s="82">
        <v>0</v>
      </c>
      <c r="CB145" s="82">
        <v>0</v>
      </c>
      <c r="CC145" s="82">
        <v>0</v>
      </c>
      <c r="CD145" s="81">
        <v>0</v>
      </c>
      <c r="CE145" s="82">
        <v>0</v>
      </c>
      <c r="CF145" s="82">
        <v>0</v>
      </c>
      <c r="CG145" s="82">
        <v>0</v>
      </c>
      <c r="CH145" s="82">
        <v>0</v>
      </c>
      <c r="CI145" s="82">
        <v>0</v>
      </c>
      <c r="CJ145" s="81">
        <v>0</v>
      </c>
      <c r="CK145" s="82">
        <v>1302139.5894683083</v>
      </c>
      <c r="CL145" s="82">
        <v>162767.448683539</v>
      </c>
      <c r="CM145" s="82">
        <v>0</v>
      </c>
      <c r="CN145" s="82">
        <v>1125887.2628488806</v>
      </c>
      <c r="CO145" s="82">
        <v>13484.877935888653</v>
      </c>
      <c r="CP145" s="81">
        <v>1302139.5894683083</v>
      </c>
      <c r="CQ145" s="82">
        <v>146805.04353975304</v>
      </c>
      <c r="CR145" s="82">
        <v>162885.42304201899</v>
      </c>
      <c r="CS145" s="82">
        <v>0</v>
      </c>
      <c r="CT145" s="82">
        <v>0</v>
      </c>
      <c r="CU145" s="82">
        <v>-16080.379502265947</v>
      </c>
      <c r="CV145" s="81">
        <v>1448944.6330080612</v>
      </c>
      <c r="CW145" s="82">
        <v>323739.75699193863</v>
      </c>
      <c r="CX145" s="82">
        <v>320909.84497425304</v>
      </c>
      <c r="CY145" s="82">
        <v>0</v>
      </c>
      <c r="CZ145" s="82">
        <v>0</v>
      </c>
      <c r="DA145" s="82">
        <v>2829.912017685594</v>
      </c>
      <c r="DB145" s="81">
        <v>1772684.39</v>
      </c>
      <c r="DC145" s="82">
        <v>-1929.8799999998882</v>
      </c>
      <c r="DD145" s="82">
        <v>-513.24965038298797</v>
      </c>
      <c r="DE145" s="82">
        <v>0</v>
      </c>
      <c r="DF145" s="82">
        <v>0</v>
      </c>
      <c r="DG145" s="82">
        <v>-1416.6303496169003</v>
      </c>
      <c r="DH145" s="81">
        <v>1770754.51</v>
      </c>
      <c r="DI145" s="82">
        <v>272084.95999999996</v>
      </c>
      <c r="DJ145" s="82">
        <v>311969.30462095403</v>
      </c>
      <c r="DK145" s="82">
        <v>0</v>
      </c>
      <c r="DL145" s="82">
        <v>0</v>
      </c>
      <c r="DM145" s="82">
        <v>-39884.344620954071</v>
      </c>
      <c r="DN145" s="81">
        <v>2042839.47</v>
      </c>
      <c r="DO145" s="82">
        <v>-270922.91999999993</v>
      </c>
      <c r="DP145" s="82">
        <v>-234315.731550992</v>
      </c>
      <c r="DQ145" s="82">
        <v>0</v>
      </c>
      <c r="DR145" s="82">
        <v>0</v>
      </c>
      <c r="DS145" s="82">
        <v>-36607.188449007925</v>
      </c>
      <c r="DT145" s="81">
        <v>1771916.55</v>
      </c>
      <c r="DU145" s="82">
        <v>156360.20999999996</v>
      </c>
      <c r="DV145" s="82">
        <v>152076.830015085</v>
      </c>
      <c r="DW145" s="82">
        <v>0</v>
      </c>
      <c r="DX145" s="82">
        <v>0</v>
      </c>
      <c r="DY145" s="82">
        <v>4283.3799849149655</v>
      </c>
      <c r="DZ145" s="81">
        <v>1928276.76</v>
      </c>
    </row>
    <row r="146" spans="1:130" s="69" customFormat="1" ht="12.75" x14ac:dyDescent="0.2">
      <c r="A146" s="120"/>
      <c r="B146" s="58" t="s">
        <v>234</v>
      </c>
      <c r="C146" s="80" t="s">
        <v>177</v>
      </c>
      <c r="D146" s="81">
        <v>0</v>
      </c>
      <c r="E146" s="82">
        <v>0</v>
      </c>
      <c r="F146" s="82">
        <v>0</v>
      </c>
      <c r="G146" s="82">
        <v>0</v>
      </c>
      <c r="H146" s="82">
        <v>0</v>
      </c>
      <c r="I146" s="82">
        <v>0</v>
      </c>
      <c r="J146" s="81">
        <v>0</v>
      </c>
      <c r="K146" s="82">
        <v>0</v>
      </c>
      <c r="L146" s="82">
        <v>0</v>
      </c>
      <c r="M146" s="82">
        <v>0</v>
      </c>
      <c r="N146" s="82">
        <v>0</v>
      </c>
      <c r="O146" s="82">
        <v>0</v>
      </c>
      <c r="P146" s="81">
        <v>0</v>
      </c>
      <c r="Q146" s="82">
        <v>0</v>
      </c>
      <c r="R146" s="82">
        <v>0</v>
      </c>
      <c r="S146" s="82">
        <v>0</v>
      </c>
      <c r="T146" s="82">
        <v>0</v>
      </c>
      <c r="U146" s="82">
        <v>0</v>
      </c>
      <c r="V146" s="81">
        <v>0</v>
      </c>
      <c r="W146" s="82">
        <v>0</v>
      </c>
      <c r="X146" s="82">
        <v>0</v>
      </c>
      <c r="Y146" s="82">
        <v>0</v>
      </c>
      <c r="Z146" s="82">
        <v>0</v>
      </c>
      <c r="AA146" s="82">
        <v>0</v>
      </c>
      <c r="AB146" s="81">
        <v>0</v>
      </c>
      <c r="AC146" s="82">
        <v>0</v>
      </c>
      <c r="AD146" s="82">
        <v>0</v>
      </c>
      <c r="AE146" s="82">
        <v>0</v>
      </c>
      <c r="AF146" s="82">
        <v>0</v>
      </c>
      <c r="AG146" s="82">
        <v>0</v>
      </c>
      <c r="AH146" s="81">
        <v>0</v>
      </c>
      <c r="AI146" s="82">
        <v>0</v>
      </c>
      <c r="AJ146" s="82">
        <v>0</v>
      </c>
      <c r="AK146" s="82">
        <v>0</v>
      </c>
      <c r="AL146" s="82">
        <v>0</v>
      </c>
      <c r="AM146" s="82">
        <v>0</v>
      </c>
      <c r="AN146" s="81">
        <v>0</v>
      </c>
      <c r="AO146" s="82">
        <v>0</v>
      </c>
      <c r="AP146" s="82">
        <v>0</v>
      </c>
      <c r="AQ146" s="82">
        <v>0</v>
      </c>
      <c r="AR146" s="82">
        <v>0</v>
      </c>
      <c r="AS146" s="82">
        <v>0</v>
      </c>
      <c r="AT146" s="81">
        <v>0</v>
      </c>
      <c r="AU146" s="82">
        <v>0</v>
      </c>
      <c r="AV146" s="82">
        <v>0</v>
      </c>
      <c r="AW146" s="82">
        <v>0</v>
      </c>
      <c r="AX146" s="82">
        <v>0</v>
      </c>
      <c r="AY146" s="82">
        <v>0</v>
      </c>
      <c r="AZ146" s="81">
        <v>0</v>
      </c>
      <c r="BA146" s="82">
        <v>0</v>
      </c>
      <c r="BB146" s="82">
        <v>0</v>
      </c>
      <c r="BC146" s="82">
        <v>0</v>
      </c>
      <c r="BD146" s="82">
        <v>0</v>
      </c>
      <c r="BE146" s="82">
        <v>0</v>
      </c>
      <c r="BF146" s="81">
        <v>0</v>
      </c>
      <c r="BG146" s="82">
        <v>0</v>
      </c>
      <c r="BH146" s="82">
        <v>0</v>
      </c>
      <c r="BI146" s="82">
        <v>0</v>
      </c>
      <c r="BJ146" s="82">
        <v>0</v>
      </c>
      <c r="BK146" s="82">
        <v>0</v>
      </c>
      <c r="BL146" s="81">
        <v>0</v>
      </c>
      <c r="BM146" s="82">
        <v>0</v>
      </c>
      <c r="BN146" s="82">
        <v>0</v>
      </c>
      <c r="BO146" s="82">
        <v>0</v>
      </c>
      <c r="BP146" s="82">
        <v>0</v>
      </c>
      <c r="BQ146" s="82">
        <v>0</v>
      </c>
      <c r="BR146" s="81">
        <v>0</v>
      </c>
      <c r="BS146" s="82">
        <v>0</v>
      </c>
      <c r="BT146" s="82">
        <v>0</v>
      </c>
      <c r="BU146" s="82">
        <v>0</v>
      </c>
      <c r="BV146" s="82">
        <v>0</v>
      </c>
      <c r="BW146" s="82">
        <v>0</v>
      </c>
      <c r="BX146" s="81">
        <v>0</v>
      </c>
      <c r="BY146" s="82">
        <v>0</v>
      </c>
      <c r="BZ146" s="82">
        <v>0</v>
      </c>
      <c r="CA146" s="82">
        <v>0</v>
      </c>
      <c r="CB146" s="82">
        <v>0</v>
      </c>
      <c r="CC146" s="82">
        <v>0</v>
      </c>
      <c r="CD146" s="81">
        <v>0</v>
      </c>
      <c r="CE146" s="82">
        <v>0</v>
      </c>
      <c r="CF146" s="82">
        <v>0</v>
      </c>
      <c r="CG146" s="82">
        <v>0</v>
      </c>
      <c r="CH146" s="82">
        <v>0</v>
      </c>
      <c r="CI146" s="82">
        <v>0</v>
      </c>
      <c r="CJ146" s="81">
        <v>0</v>
      </c>
      <c r="CK146" s="82">
        <v>0</v>
      </c>
      <c r="CL146" s="82">
        <v>0</v>
      </c>
      <c r="CM146" s="82">
        <v>0</v>
      </c>
      <c r="CN146" s="82">
        <v>0</v>
      </c>
      <c r="CO146" s="82">
        <v>0</v>
      </c>
      <c r="CP146" s="81">
        <v>0</v>
      </c>
      <c r="CQ146" s="82">
        <v>0</v>
      </c>
      <c r="CR146" s="82">
        <v>0</v>
      </c>
      <c r="CS146" s="82">
        <v>0</v>
      </c>
      <c r="CT146" s="82">
        <v>0</v>
      </c>
      <c r="CU146" s="82">
        <v>0</v>
      </c>
      <c r="CV146" s="81">
        <v>0</v>
      </c>
      <c r="CW146" s="82">
        <v>0</v>
      </c>
      <c r="CX146" s="82">
        <v>0</v>
      </c>
      <c r="CY146" s="82">
        <v>0</v>
      </c>
      <c r="CZ146" s="82">
        <v>0</v>
      </c>
      <c r="DA146" s="82">
        <v>0</v>
      </c>
      <c r="DB146" s="81">
        <v>0</v>
      </c>
      <c r="DC146" s="82">
        <v>0</v>
      </c>
      <c r="DD146" s="82">
        <v>0</v>
      </c>
      <c r="DE146" s="82">
        <v>0</v>
      </c>
      <c r="DF146" s="82">
        <v>0</v>
      </c>
      <c r="DG146" s="82">
        <v>0</v>
      </c>
      <c r="DH146" s="81">
        <v>0</v>
      </c>
      <c r="DI146" s="82">
        <v>0</v>
      </c>
      <c r="DJ146" s="82">
        <v>0</v>
      </c>
      <c r="DK146" s="82">
        <v>0</v>
      </c>
      <c r="DL146" s="82">
        <v>0</v>
      </c>
      <c r="DM146" s="82">
        <v>0</v>
      </c>
      <c r="DN146" s="81">
        <v>0</v>
      </c>
      <c r="DO146" s="82">
        <v>0</v>
      </c>
      <c r="DP146" s="82">
        <v>0</v>
      </c>
      <c r="DQ146" s="82">
        <v>0</v>
      </c>
      <c r="DR146" s="82">
        <v>0</v>
      </c>
      <c r="DS146" s="82">
        <v>0</v>
      </c>
      <c r="DT146" s="81">
        <v>0</v>
      </c>
      <c r="DU146" s="82">
        <v>0</v>
      </c>
      <c r="DV146" s="82">
        <v>0</v>
      </c>
      <c r="DW146" s="82">
        <v>0</v>
      </c>
      <c r="DX146" s="82">
        <v>0</v>
      </c>
      <c r="DY146" s="82">
        <v>0</v>
      </c>
      <c r="DZ146" s="81">
        <v>0</v>
      </c>
    </row>
    <row r="147" spans="1:130" s="69" customFormat="1" ht="12.75" x14ac:dyDescent="0.2">
      <c r="A147" s="120"/>
      <c r="B147" s="58" t="s">
        <v>281</v>
      </c>
      <c r="C147" s="80" t="s">
        <v>178</v>
      </c>
      <c r="D147" s="81">
        <v>34619.139992795768</v>
      </c>
      <c r="E147" s="82">
        <v>4172.8094141192287</v>
      </c>
      <c r="F147" s="82">
        <v>2391.0389557676972</v>
      </c>
      <c r="G147" s="82">
        <v>0</v>
      </c>
      <c r="H147" s="82">
        <v>1409.4050781687899</v>
      </c>
      <c r="I147" s="82">
        <v>372.36538018272182</v>
      </c>
      <c r="J147" s="81">
        <v>38791.949406914995</v>
      </c>
      <c r="K147" s="82">
        <v>7663.6213303103641</v>
      </c>
      <c r="L147" s="82">
        <v>26817.906118817296</v>
      </c>
      <c r="M147" s="82">
        <v>0</v>
      </c>
      <c r="N147" s="82">
        <v>-18754.435660569699</v>
      </c>
      <c r="O147" s="82">
        <v>-399.84912793726005</v>
      </c>
      <c r="P147" s="81">
        <v>46455.570737225375</v>
      </c>
      <c r="Q147" s="82">
        <v>17110.165734482453</v>
      </c>
      <c r="R147" s="82">
        <v>1376.3869885381791</v>
      </c>
      <c r="S147" s="82">
        <v>0</v>
      </c>
      <c r="T147" s="82">
        <v>15898.747207913801</v>
      </c>
      <c r="U147" s="82">
        <v>-164.96846196952947</v>
      </c>
      <c r="V147" s="81">
        <v>63565.736471707824</v>
      </c>
      <c r="W147" s="82">
        <v>66067.750460347699</v>
      </c>
      <c r="X147" s="82">
        <v>71764.293500592292</v>
      </c>
      <c r="Y147" s="82">
        <v>0</v>
      </c>
      <c r="Z147" s="82">
        <v>-8175.4219378191501</v>
      </c>
      <c r="AA147" s="82">
        <v>2478.8788975745233</v>
      </c>
      <c r="AB147" s="81">
        <v>129633.48693205553</v>
      </c>
      <c r="AC147" s="82">
        <v>-43928.896956641511</v>
      </c>
      <c r="AD147" s="82">
        <v>-48602.151225032401</v>
      </c>
      <c r="AE147" s="82">
        <v>0</v>
      </c>
      <c r="AF147" s="82">
        <v>-3660.39386146379</v>
      </c>
      <c r="AG147" s="82">
        <v>8333.6481298547023</v>
      </c>
      <c r="AH147" s="81">
        <v>85704.589975414041</v>
      </c>
      <c r="AI147" s="82">
        <v>24555.26555228607</v>
      </c>
      <c r="AJ147" s="82">
        <v>26338.327751056</v>
      </c>
      <c r="AK147" s="82">
        <v>0</v>
      </c>
      <c r="AL147" s="82">
        <v>4801.5190989136299</v>
      </c>
      <c r="AM147" s="82">
        <v>-6584.5812976835614</v>
      </c>
      <c r="AN147" s="81">
        <v>110259.8555277001</v>
      </c>
      <c r="AO147" s="82">
        <v>-13308.617047963065</v>
      </c>
      <c r="AP147" s="82">
        <v>-9167.9519849487551</v>
      </c>
      <c r="AQ147" s="82">
        <v>0</v>
      </c>
      <c r="AR147" s="82">
        <v>-5824.8472835913099</v>
      </c>
      <c r="AS147" s="82">
        <v>1684.1822205769993</v>
      </c>
      <c r="AT147" s="81">
        <v>96951.238479737032</v>
      </c>
      <c r="AU147" s="82">
        <v>45320.281151648225</v>
      </c>
      <c r="AV147" s="82">
        <v>45249.783157612401</v>
      </c>
      <c r="AW147" s="82">
        <v>0</v>
      </c>
      <c r="AX147" s="82">
        <v>-1670.44357499899</v>
      </c>
      <c r="AY147" s="82">
        <v>1740.9415690348103</v>
      </c>
      <c r="AZ147" s="81">
        <v>142271.51963138522</v>
      </c>
      <c r="BA147" s="82">
        <v>30551.013725705307</v>
      </c>
      <c r="BB147" s="82">
        <v>32835.637089668002</v>
      </c>
      <c r="BC147" s="82">
        <v>0</v>
      </c>
      <c r="BD147" s="82">
        <v>2264.8288999789202</v>
      </c>
      <c r="BE147" s="82">
        <v>-4549.4522639416173</v>
      </c>
      <c r="BF147" s="81">
        <v>172822.53335709058</v>
      </c>
      <c r="BG147" s="82">
        <v>29764.402818398754</v>
      </c>
      <c r="BH147" s="82">
        <v>34742.13188486734</v>
      </c>
      <c r="BI147" s="82">
        <v>0</v>
      </c>
      <c r="BJ147" s="82">
        <v>-4775.3203199971804</v>
      </c>
      <c r="BK147" s="82">
        <v>-202.40874647139538</v>
      </c>
      <c r="BL147" s="81">
        <v>202586.9361754893</v>
      </c>
      <c r="BM147" s="82">
        <v>-33657.133217083567</v>
      </c>
      <c r="BN147" s="82">
        <v>-17550</v>
      </c>
      <c r="BO147" s="82">
        <v>0</v>
      </c>
      <c r="BP147" s="82">
        <v>-16106.656592758642</v>
      </c>
      <c r="BQ147" s="82">
        <v>0</v>
      </c>
      <c r="BR147" s="81">
        <v>168929.80295840569</v>
      </c>
      <c r="BS147" s="82">
        <v>-8541.6478083993807</v>
      </c>
      <c r="BT147" s="82">
        <v>30636.538695175783</v>
      </c>
      <c r="BU147" s="82">
        <v>0</v>
      </c>
      <c r="BV147" s="82">
        <v>-39178.186503575198</v>
      </c>
      <c r="BW147" s="82">
        <v>0</v>
      </c>
      <c r="BX147" s="81">
        <v>160388.15515000632</v>
      </c>
      <c r="BY147" s="82">
        <v>-7347.6134421474826</v>
      </c>
      <c r="BZ147" s="82">
        <v>4539.6885516927432</v>
      </c>
      <c r="CA147" s="82">
        <v>0</v>
      </c>
      <c r="CB147" s="82">
        <v>-16000.8393968975</v>
      </c>
      <c r="CC147" s="82">
        <v>4113.1256931846801</v>
      </c>
      <c r="CD147" s="81">
        <v>153040.54170785885</v>
      </c>
      <c r="CE147" s="82">
        <v>-17487.188942095228</v>
      </c>
      <c r="CF147" s="82">
        <v>-13860.595653217868</v>
      </c>
      <c r="CG147" s="82">
        <v>0</v>
      </c>
      <c r="CH147" s="82">
        <v>19560.251495979599</v>
      </c>
      <c r="CI147" s="82">
        <v>-23186.844784856792</v>
      </c>
      <c r="CJ147" s="81">
        <v>135553.35276576362</v>
      </c>
      <c r="CK147" s="82">
        <v>7800.3413204928647</v>
      </c>
      <c r="CL147" s="82">
        <v>8647.9018430702636</v>
      </c>
      <c r="CM147" s="82">
        <v>0</v>
      </c>
      <c r="CN147" s="82">
        <v>-11065.75177628086</v>
      </c>
      <c r="CO147" s="82">
        <v>10218.186253703476</v>
      </c>
      <c r="CP147" s="81">
        <v>143353.69408625647</v>
      </c>
      <c r="CQ147" s="82">
        <v>-3347.7820932717746</v>
      </c>
      <c r="CR147" s="82">
        <v>154.09173465167987</v>
      </c>
      <c r="CS147" s="82">
        <v>0</v>
      </c>
      <c r="CT147" s="82">
        <v>6583.8535345157197</v>
      </c>
      <c r="CU147" s="82">
        <v>-10085.727362439169</v>
      </c>
      <c r="CV147" s="81">
        <v>140005.91199298468</v>
      </c>
      <c r="CW147" s="82">
        <v>-35960.393143503148</v>
      </c>
      <c r="CX147" s="82">
        <v>-29540.249640639187</v>
      </c>
      <c r="CY147" s="82">
        <v>0</v>
      </c>
      <c r="CZ147" s="82">
        <v>7066.7798467595903</v>
      </c>
      <c r="DA147" s="82">
        <v>-13486.92334962355</v>
      </c>
      <c r="DB147" s="81">
        <v>104045.51884948155</v>
      </c>
      <c r="DC147" s="82">
        <v>46530.154074189588</v>
      </c>
      <c r="DD147" s="82">
        <v>46002.534092493908</v>
      </c>
      <c r="DE147" s="82">
        <v>0</v>
      </c>
      <c r="DF147" s="82">
        <v>-17114.11076755805</v>
      </c>
      <c r="DG147" s="82">
        <v>17641.730749253733</v>
      </c>
      <c r="DH147" s="81">
        <v>150575.67292367117</v>
      </c>
      <c r="DI147" s="82">
        <v>-10862.498501288577</v>
      </c>
      <c r="DJ147" s="82">
        <v>-7437.4016050298669</v>
      </c>
      <c r="DK147" s="82">
        <v>0</v>
      </c>
      <c r="DL147" s="82">
        <v>-13322.025691720071</v>
      </c>
      <c r="DM147" s="82">
        <v>9896.9287954613428</v>
      </c>
      <c r="DN147" s="81">
        <v>139713.17442238258</v>
      </c>
      <c r="DO147" s="82">
        <v>42442.320685368824</v>
      </c>
      <c r="DP147" s="82">
        <v>41513.508959792896</v>
      </c>
      <c r="DQ147" s="82">
        <v>0</v>
      </c>
      <c r="DR147" s="82">
        <v>-22867.895182307861</v>
      </c>
      <c r="DS147" s="82">
        <v>23796.706907883774</v>
      </c>
      <c r="DT147" s="81">
        <v>182155.4951077514</v>
      </c>
      <c r="DU147" s="82">
        <v>46986.708558574785</v>
      </c>
      <c r="DV147" s="82">
        <v>53064.462294354307</v>
      </c>
      <c r="DW147" s="82">
        <v>0</v>
      </c>
      <c r="DX147" s="82">
        <v>-19240.214053186435</v>
      </c>
      <c r="DY147" s="82">
        <v>13162.460317406905</v>
      </c>
      <c r="DZ147" s="81">
        <v>229142.20366632615</v>
      </c>
    </row>
    <row r="148" spans="1:130" s="69" customFormat="1" ht="12.75" x14ac:dyDescent="0.2">
      <c r="A148" s="120"/>
      <c r="B148" s="58" t="s">
        <v>236</v>
      </c>
      <c r="C148" s="80" t="s">
        <v>179</v>
      </c>
      <c r="D148" s="81">
        <v>0</v>
      </c>
      <c r="E148" s="82">
        <v>0</v>
      </c>
      <c r="F148" s="82">
        <v>-19410.829779635202</v>
      </c>
      <c r="G148" s="82">
        <v>0</v>
      </c>
      <c r="H148" s="82">
        <v>19410.829779635202</v>
      </c>
      <c r="I148" s="82">
        <v>0</v>
      </c>
      <c r="J148" s="81">
        <v>0</v>
      </c>
      <c r="K148" s="82">
        <v>0</v>
      </c>
      <c r="L148" s="82">
        <v>-23006.962111971599</v>
      </c>
      <c r="M148" s="82">
        <v>0</v>
      </c>
      <c r="N148" s="82">
        <v>23006.962111971599</v>
      </c>
      <c r="O148" s="82">
        <v>0</v>
      </c>
      <c r="P148" s="81">
        <v>0</v>
      </c>
      <c r="Q148" s="82">
        <v>0</v>
      </c>
      <c r="R148" s="82">
        <v>-21009.181093103402</v>
      </c>
      <c r="S148" s="82">
        <v>0</v>
      </c>
      <c r="T148" s="82">
        <v>21009.181093103402</v>
      </c>
      <c r="U148" s="82">
        <v>0</v>
      </c>
      <c r="V148" s="81">
        <v>0</v>
      </c>
      <c r="W148" s="82">
        <v>0</v>
      </c>
      <c r="X148" s="82">
        <v>-21975.306699589499</v>
      </c>
      <c r="Y148" s="82">
        <v>0</v>
      </c>
      <c r="Z148" s="82">
        <v>21975.306699589499</v>
      </c>
      <c r="AA148" s="82">
        <v>0</v>
      </c>
      <c r="AB148" s="81">
        <v>0</v>
      </c>
      <c r="AC148" s="82">
        <v>0</v>
      </c>
      <c r="AD148" s="82">
        <v>-5528.97922732799</v>
      </c>
      <c r="AE148" s="82">
        <v>0</v>
      </c>
      <c r="AF148" s="82">
        <v>5528.97922732799</v>
      </c>
      <c r="AG148" s="82">
        <v>0</v>
      </c>
      <c r="AH148" s="81">
        <v>0</v>
      </c>
      <c r="AI148" s="82">
        <v>0</v>
      </c>
      <c r="AJ148" s="82">
        <v>-17366.380897622799</v>
      </c>
      <c r="AK148" s="82">
        <v>0</v>
      </c>
      <c r="AL148" s="82">
        <v>17366.380897622799</v>
      </c>
      <c r="AM148" s="82">
        <v>0</v>
      </c>
      <c r="AN148" s="81">
        <v>0</v>
      </c>
      <c r="AO148" s="82">
        <v>0</v>
      </c>
      <c r="AP148" s="82">
        <v>-26853.6084003094</v>
      </c>
      <c r="AQ148" s="82">
        <v>0</v>
      </c>
      <c r="AR148" s="82">
        <v>26853.6084003094</v>
      </c>
      <c r="AS148" s="82">
        <v>0</v>
      </c>
      <c r="AT148" s="81">
        <v>0</v>
      </c>
      <c r="AU148" s="82">
        <v>0</v>
      </c>
      <c r="AV148" s="82">
        <v>-21979.5673279121</v>
      </c>
      <c r="AW148" s="82">
        <v>0</v>
      </c>
      <c r="AX148" s="82">
        <v>21979.5673279121</v>
      </c>
      <c r="AY148" s="82">
        <v>0</v>
      </c>
      <c r="AZ148" s="81">
        <v>0</v>
      </c>
      <c r="BA148" s="82">
        <v>0</v>
      </c>
      <c r="BB148" s="82">
        <v>-23354.9792772533</v>
      </c>
      <c r="BC148" s="82">
        <v>0</v>
      </c>
      <c r="BD148" s="82">
        <v>23354.9792772533</v>
      </c>
      <c r="BE148" s="82">
        <v>0</v>
      </c>
      <c r="BF148" s="81">
        <v>0</v>
      </c>
      <c r="BG148" s="82">
        <v>0</v>
      </c>
      <c r="BH148" s="82">
        <v>-22920.202911705095</v>
      </c>
      <c r="BI148" s="82">
        <v>0</v>
      </c>
      <c r="BJ148" s="82">
        <v>22920.202911705095</v>
      </c>
      <c r="BK148" s="82">
        <v>0</v>
      </c>
      <c r="BL148" s="81">
        <v>0</v>
      </c>
      <c r="BM148" s="82">
        <v>0</v>
      </c>
      <c r="BN148" s="82">
        <v>-2930.6279024139103</v>
      </c>
      <c r="BO148" s="82">
        <v>0</v>
      </c>
      <c r="BP148" s="82">
        <v>2930.6279024139103</v>
      </c>
      <c r="BQ148" s="82">
        <v>0</v>
      </c>
      <c r="BR148" s="81">
        <v>0</v>
      </c>
      <c r="BS148" s="82">
        <v>0</v>
      </c>
      <c r="BT148" s="82">
        <v>-1891.4669267203701</v>
      </c>
      <c r="BU148" s="82">
        <v>0</v>
      </c>
      <c r="BV148" s="82">
        <v>1891.4669267203701</v>
      </c>
      <c r="BW148" s="82">
        <v>0</v>
      </c>
      <c r="BX148" s="81">
        <v>0</v>
      </c>
      <c r="BY148" s="82">
        <v>0</v>
      </c>
      <c r="BZ148" s="82">
        <v>-187.53554091354198</v>
      </c>
      <c r="CA148" s="82">
        <v>0</v>
      </c>
      <c r="CB148" s="82">
        <v>187.53554091354198</v>
      </c>
      <c r="CC148" s="82">
        <v>0</v>
      </c>
      <c r="CD148" s="81">
        <v>0</v>
      </c>
      <c r="CE148" s="82">
        <v>0</v>
      </c>
      <c r="CF148" s="82">
        <v>0</v>
      </c>
      <c r="CG148" s="82">
        <v>0</v>
      </c>
      <c r="CH148" s="82">
        <v>0</v>
      </c>
      <c r="CI148" s="82">
        <v>0</v>
      </c>
      <c r="CJ148" s="81">
        <v>0</v>
      </c>
      <c r="CK148" s="82">
        <v>0</v>
      </c>
      <c r="CL148" s="82">
        <v>0</v>
      </c>
      <c r="CM148" s="82">
        <v>0</v>
      </c>
      <c r="CN148" s="82">
        <v>0</v>
      </c>
      <c r="CO148" s="82">
        <v>0</v>
      </c>
      <c r="CP148" s="81">
        <v>0</v>
      </c>
      <c r="CQ148" s="82">
        <v>0</v>
      </c>
      <c r="CR148" s="82">
        <v>0</v>
      </c>
      <c r="CS148" s="82">
        <v>0</v>
      </c>
      <c r="CT148" s="82">
        <v>0</v>
      </c>
      <c r="CU148" s="82">
        <v>0</v>
      </c>
      <c r="CV148" s="81">
        <v>0</v>
      </c>
      <c r="CW148" s="82">
        <v>0</v>
      </c>
      <c r="CX148" s="82">
        <v>0</v>
      </c>
      <c r="CY148" s="82">
        <v>0</v>
      </c>
      <c r="CZ148" s="82">
        <v>0</v>
      </c>
      <c r="DA148" s="82">
        <v>0</v>
      </c>
      <c r="DB148" s="81">
        <v>0</v>
      </c>
      <c r="DC148" s="82">
        <v>0</v>
      </c>
      <c r="DD148" s="82">
        <v>0</v>
      </c>
      <c r="DE148" s="82">
        <v>0</v>
      </c>
      <c r="DF148" s="82">
        <v>0</v>
      </c>
      <c r="DG148" s="82">
        <v>0</v>
      </c>
      <c r="DH148" s="81">
        <v>0</v>
      </c>
      <c r="DI148" s="82">
        <v>0</v>
      </c>
      <c r="DJ148" s="82">
        <v>0</v>
      </c>
      <c r="DK148" s="82">
        <v>0</v>
      </c>
      <c r="DL148" s="82">
        <v>0</v>
      </c>
      <c r="DM148" s="82">
        <v>0</v>
      </c>
      <c r="DN148" s="81">
        <v>0</v>
      </c>
      <c r="DO148" s="82">
        <v>0</v>
      </c>
      <c r="DP148" s="82">
        <v>0</v>
      </c>
      <c r="DQ148" s="82">
        <v>0</v>
      </c>
      <c r="DR148" s="82">
        <v>0</v>
      </c>
      <c r="DS148" s="82">
        <v>0</v>
      </c>
      <c r="DT148" s="81">
        <v>0</v>
      </c>
      <c r="DU148" s="82">
        <v>0</v>
      </c>
      <c r="DV148" s="82">
        <v>0</v>
      </c>
      <c r="DW148" s="82">
        <v>0</v>
      </c>
      <c r="DX148" s="82">
        <v>0</v>
      </c>
      <c r="DY148" s="82">
        <v>0</v>
      </c>
      <c r="DZ148" s="81">
        <v>0</v>
      </c>
    </row>
    <row r="149" spans="1:130" s="76" customFormat="1" ht="12.75" x14ac:dyDescent="0.2">
      <c r="A149" s="120"/>
      <c r="B149" s="60" t="s">
        <v>282</v>
      </c>
      <c r="C149" s="73" t="s">
        <v>180</v>
      </c>
      <c r="D149" s="74">
        <v>82000</v>
      </c>
      <c r="E149" s="75">
        <v>0</v>
      </c>
      <c r="F149" s="75">
        <v>0</v>
      </c>
      <c r="G149" s="75">
        <v>0</v>
      </c>
      <c r="H149" s="75">
        <v>0</v>
      </c>
      <c r="I149" s="75">
        <v>0</v>
      </c>
      <c r="J149" s="74">
        <v>82000</v>
      </c>
      <c r="K149" s="75">
        <v>42000</v>
      </c>
      <c r="L149" s="75">
        <v>42000</v>
      </c>
      <c r="M149" s="75">
        <v>0</v>
      </c>
      <c r="N149" s="75">
        <v>0</v>
      </c>
      <c r="O149" s="75">
        <v>0</v>
      </c>
      <c r="P149" s="74">
        <v>124000</v>
      </c>
      <c r="Q149" s="75">
        <v>0</v>
      </c>
      <c r="R149" s="75">
        <v>0</v>
      </c>
      <c r="S149" s="75">
        <v>0</v>
      </c>
      <c r="T149" s="75">
        <v>0</v>
      </c>
      <c r="U149" s="75">
        <v>0</v>
      </c>
      <c r="V149" s="74">
        <v>124000</v>
      </c>
      <c r="W149" s="75">
        <v>0</v>
      </c>
      <c r="X149" s="75">
        <v>0</v>
      </c>
      <c r="Y149" s="75">
        <v>0</v>
      </c>
      <c r="Z149" s="75">
        <v>0</v>
      </c>
      <c r="AA149" s="75">
        <v>0</v>
      </c>
      <c r="AB149" s="74">
        <v>124000</v>
      </c>
      <c r="AC149" s="75">
        <v>-32000</v>
      </c>
      <c r="AD149" s="75">
        <v>0</v>
      </c>
      <c r="AE149" s="75">
        <v>0</v>
      </c>
      <c r="AF149" s="75">
        <v>-32000</v>
      </c>
      <c r="AG149" s="75">
        <v>0</v>
      </c>
      <c r="AH149" s="74">
        <v>92000</v>
      </c>
      <c r="AI149" s="75">
        <v>0</v>
      </c>
      <c r="AJ149" s="75">
        <v>0</v>
      </c>
      <c r="AK149" s="75">
        <v>0</v>
      </c>
      <c r="AL149" s="75">
        <v>0</v>
      </c>
      <c r="AM149" s="75">
        <v>0</v>
      </c>
      <c r="AN149" s="74">
        <v>92000</v>
      </c>
      <c r="AO149" s="75">
        <v>208923.22</v>
      </c>
      <c r="AP149" s="75">
        <v>208923.22</v>
      </c>
      <c r="AQ149" s="75">
        <v>0</v>
      </c>
      <c r="AR149" s="75">
        <v>0</v>
      </c>
      <c r="AS149" s="75">
        <v>0</v>
      </c>
      <c r="AT149" s="74">
        <v>300923.21999999997</v>
      </c>
      <c r="AU149" s="75">
        <v>133067.73000000001</v>
      </c>
      <c r="AV149" s="75">
        <v>127067.73000000001</v>
      </c>
      <c r="AW149" s="75">
        <v>0</v>
      </c>
      <c r="AX149" s="75">
        <v>6000</v>
      </c>
      <c r="AY149" s="75">
        <v>0</v>
      </c>
      <c r="AZ149" s="74">
        <v>435990.95</v>
      </c>
      <c r="BA149" s="75">
        <v>832.84999999997672</v>
      </c>
      <c r="BB149" s="75">
        <v>-16693.591826218995</v>
      </c>
      <c r="BC149" s="75">
        <v>0</v>
      </c>
      <c r="BD149" s="75">
        <v>21000</v>
      </c>
      <c r="BE149" s="75">
        <v>-3473.558173781028</v>
      </c>
      <c r="BF149" s="74">
        <v>436823.8</v>
      </c>
      <c r="BG149" s="75">
        <v>80746.700000000012</v>
      </c>
      <c r="BH149" s="75">
        <v>0</v>
      </c>
      <c r="BI149" s="75">
        <v>0</v>
      </c>
      <c r="BJ149" s="75">
        <v>76488.90366942971</v>
      </c>
      <c r="BK149" s="75">
        <v>4257.7963305703015</v>
      </c>
      <c r="BL149" s="74">
        <v>517570.5</v>
      </c>
      <c r="BM149" s="75">
        <v>442384.45999999996</v>
      </c>
      <c r="BN149" s="75">
        <v>0</v>
      </c>
      <c r="BO149" s="75">
        <v>0</v>
      </c>
      <c r="BP149" s="75">
        <v>438570.50276170287</v>
      </c>
      <c r="BQ149" s="75">
        <v>3813.9572382970946</v>
      </c>
      <c r="BR149" s="74">
        <v>959954.96</v>
      </c>
      <c r="BS149" s="75">
        <v>186876.37</v>
      </c>
      <c r="BT149" s="75">
        <v>0</v>
      </c>
      <c r="BU149" s="75">
        <v>0</v>
      </c>
      <c r="BV149" s="75">
        <v>177390.99014819495</v>
      </c>
      <c r="BW149" s="75">
        <v>9485.3798518050462</v>
      </c>
      <c r="BX149" s="74">
        <v>1146831.33</v>
      </c>
      <c r="BY149" s="75">
        <v>-23188.229999999981</v>
      </c>
      <c r="BZ149" s="75">
        <v>0</v>
      </c>
      <c r="CA149" s="75">
        <v>0</v>
      </c>
      <c r="CB149" s="75">
        <v>0</v>
      </c>
      <c r="CC149" s="75">
        <v>-23188.229999999981</v>
      </c>
      <c r="CD149" s="74">
        <v>1123643.1000000001</v>
      </c>
      <c r="CE149" s="75">
        <v>3403.1300000000047</v>
      </c>
      <c r="CF149" s="75">
        <v>5000</v>
      </c>
      <c r="CG149" s="75">
        <v>0</v>
      </c>
      <c r="CH149" s="75">
        <v>0</v>
      </c>
      <c r="CI149" s="75">
        <v>-1596.8699999999953</v>
      </c>
      <c r="CJ149" s="74">
        <v>1127046.23</v>
      </c>
      <c r="CK149" s="75">
        <v>-955046.23</v>
      </c>
      <c r="CL149" s="75">
        <v>60000</v>
      </c>
      <c r="CM149" s="75">
        <v>0</v>
      </c>
      <c r="CN149" s="75">
        <v>-1015046.23</v>
      </c>
      <c r="CO149" s="75">
        <v>0</v>
      </c>
      <c r="CP149" s="74">
        <v>172000</v>
      </c>
      <c r="CQ149" s="75">
        <v>-12000</v>
      </c>
      <c r="CR149" s="75">
        <v>-12000</v>
      </c>
      <c r="CS149" s="75">
        <v>0</v>
      </c>
      <c r="CT149" s="75">
        <v>0</v>
      </c>
      <c r="CU149" s="75">
        <v>0</v>
      </c>
      <c r="CV149" s="74">
        <v>160000</v>
      </c>
      <c r="CW149" s="75">
        <v>-22000</v>
      </c>
      <c r="CX149" s="75">
        <v>-22000</v>
      </c>
      <c r="CY149" s="75">
        <v>0</v>
      </c>
      <c r="CZ149" s="75">
        <v>0</v>
      </c>
      <c r="DA149" s="75">
        <v>0</v>
      </c>
      <c r="DB149" s="74">
        <v>138000</v>
      </c>
      <c r="DC149" s="75">
        <v>-24000</v>
      </c>
      <c r="DD149" s="75">
        <v>-24000</v>
      </c>
      <c r="DE149" s="75">
        <v>0</v>
      </c>
      <c r="DF149" s="75">
        <v>0</v>
      </c>
      <c r="DG149" s="75">
        <v>0</v>
      </c>
      <c r="DH149" s="74">
        <v>114000</v>
      </c>
      <c r="DI149" s="75">
        <v>98000</v>
      </c>
      <c r="DJ149" s="75">
        <v>88000</v>
      </c>
      <c r="DK149" s="75">
        <v>0</v>
      </c>
      <c r="DL149" s="75">
        <v>0</v>
      </c>
      <c r="DM149" s="75">
        <v>0</v>
      </c>
      <c r="DN149" s="74">
        <v>212000</v>
      </c>
      <c r="DO149" s="75">
        <v>0</v>
      </c>
      <c r="DP149" s="75">
        <v>0</v>
      </c>
      <c r="DQ149" s="75">
        <v>0</v>
      </c>
      <c r="DR149" s="75">
        <v>0</v>
      </c>
      <c r="DS149" s="75">
        <v>0</v>
      </c>
      <c r="DT149" s="74">
        <v>212000</v>
      </c>
      <c r="DU149" s="75">
        <v>-32000</v>
      </c>
      <c r="DV149" s="75">
        <v>-32000</v>
      </c>
      <c r="DW149" s="75">
        <v>0</v>
      </c>
      <c r="DX149" s="75">
        <v>0</v>
      </c>
      <c r="DY149" s="75">
        <v>0</v>
      </c>
      <c r="DZ149" s="74">
        <v>195834.71664</v>
      </c>
    </row>
    <row r="150" spans="1:130" s="69" customFormat="1" ht="12.75" x14ac:dyDescent="0.2">
      <c r="A150" s="120"/>
      <c r="B150" s="58" t="s">
        <v>283</v>
      </c>
      <c r="C150" s="80" t="s">
        <v>181</v>
      </c>
      <c r="D150" s="81">
        <v>0</v>
      </c>
      <c r="E150" s="82">
        <v>0</v>
      </c>
      <c r="F150" s="82">
        <v>0</v>
      </c>
      <c r="G150" s="82">
        <v>0</v>
      </c>
      <c r="H150" s="82">
        <v>0</v>
      </c>
      <c r="I150" s="82">
        <v>0</v>
      </c>
      <c r="J150" s="81">
        <v>0</v>
      </c>
      <c r="K150" s="82">
        <v>0</v>
      </c>
      <c r="L150" s="82">
        <v>0</v>
      </c>
      <c r="M150" s="82">
        <v>0</v>
      </c>
      <c r="N150" s="82">
        <v>0</v>
      </c>
      <c r="O150" s="82">
        <v>0</v>
      </c>
      <c r="P150" s="81">
        <v>0</v>
      </c>
      <c r="Q150" s="82">
        <v>0</v>
      </c>
      <c r="R150" s="82">
        <v>0</v>
      </c>
      <c r="S150" s="82">
        <v>0</v>
      </c>
      <c r="T150" s="82">
        <v>0</v>
      </c>
      <c r="U150" s="82">
        <v>0</v>
      </c>
      <c r="V150" s="81">
        <v>0</v>
      </c>
      <c r="W150" s="82">
        <v>0</v>
      </c>
      <c r="X150" s="82">
        <v>0</v>
      </c>
      <c r="Y150" s="82">
        <v>0</v>
      </c>
      <c r="Z150" s="82">
        <v>0</v>
      </c>
      <c r="AA150" s="82">
        <v>0</v>
      </c>
      <c r="AB150" s="81">
        <v>0</v>
      </c>
      <c r="AC150" s="82">
        <v>0</v>
      </c>
      <c r="AD150" s="82">
        <v>0</v>
      </c>
      <c r="AE150" s="82">
        <v>0</v>
      </c>
      <c r="AF150" s="82">
        <v>0</v>
      </c>
      <c r="AG150" s="82">
        <v>0</v>
      </c>
      <c r="AH150" s="81">
        <v>0</v>
      </c>
      <c r="AI150" s="82">
        <v>0</v>
      </c>
      <c r="AJ150" s="82">
        <v>0</v>
      </c>
      <c r="AK150" s="82">
        <v>0</v>
      </c>
      <c r="AL150" s="82">
        <v>0</v>
      </c>
      <c r="AM150" s="82">
        <v>0</v>
      </c>
      <c r="AN150" s="81">
        <v>0</v>
      </c>
      <c r="AO150" s="82">
        <v>208923.22</v>
      </c>
      <c r="AP150" s="82">
        <v>208923.22</v>
      </c>
      <c r="AQ150" s="82">
        <v>0</v>
      </c>
      <c r="AR150" s="82">
        <v>0</v>
      </c>
      <c r="AS150" s="82">
        <v>0</v>
      </c>
      <c r="AT150" s="81">
        <v>208923.22</v>
      </c>
      <c r="AU150" s="82">
        <v>127067.73000000001</v>
      </c>
      <c r="AV150" s="82">
        <v>127067.73000000001</v>
      </c>
      <c r="AW150" s="82">
        <v>0</v>
      </c>
      <c r="AX150" s="82">
        <v>0</v>
      </c>
      <c r="AY150" s="82">
        <v>0</v>
      </c>
      <c r="AZ150" s="81">
        <v>335990.95</v>
      </c>
      <c r="BA150" s="82">
        <v>-20167.150000000023</v>
      </c>
      <c r="BB150" s="82">
        <v>-16693.591826218995</v>
      </c>
      <c r="BC150" s="82">
        <v>0</v>
      </c>
      <c r="BD150" s="82">
        <v>0</v>
      </c>
      <c r="BE150" s="82">
        <v>-3473.558173781028</v>
      </c>
      <c r="BF150" s="81">
        <v>315823.8</v>
      </c>
      <c r="BG150" s="82">
        <v>90746.700000000012</v>
      </c>
      <c r="BH150" s="82">
        <v>0</v>
      </c>
      <c r="BI150" s="82">
        <v>0</v>
      </c>
      <c r="BJ150" s="82">
        <v>86488.90366942971</v>
      </c>
      <c r="BK150" s="82">
        <v>4257.7963305703015</v>
      </c>
      <c r="BL150" s="81">
        <v>406570.5</v>
      </c>
      <c r="BM150" s="82">
        <v>410384.45999999996</v>
      </c>
      <c r="BN150" s="82">
        <v>0</v>
      </c>
      <c r="BO150" s="82">
        <v>0</v>
      </c>
      <c r="BP150" s="82">
        <v>406570.50276170287</v>
      </c>
      <c r="BQ150" s="82">
        <v>3813.9572382970946</v>
      </c>
      <c r="BR150" s="81">
        <v>816954.96</v>
      </c>
      <c r="BS150" s="82">
        <v>172876.37</v>
      </c>
      <c r="BT150" s="82">
        <v>0</v>
      </c>
      <c r="BU150" s="82">
        <v>0</v>
      </c>
      <c r="BV150" s="82">
        <v>163390.99014819495</v>
      </c>
      <c r="BW150" s="82">
        <v>9485.3798518050462</v>
      </c>
      <c r="BX150" s="81">
        <v>989831.33</v>
      </c>
      <c r="BY150" s="82">
        <v>-23188.229999999981</v>
      </c>
      <c r="BZ150" s="82">
        <v>0</v>
      </c>
      <c r="CA150" s="82">
        <v>0</v>
      </c>
      <c r="CB150" s="82">
        <v>0</v>
      </c>
      <c r="CC150" s="82">
        <v>-23188.229999999981</v>
      </c>
      <c r="CD150" s="81">
        <v>966643.1</v>
      </c>
      <c r="CE150" s="82">
        <v>-1596.8699999999953</v>
      </c>
      <c r="CF150" s="82">
        <v>0</v>
      </c>
      <c r="CG150" s="82">
        <v>0</v>
      </c>
      <c r="CH150" s="82">
        <v>0</v>
      </c>
      <c r="CI150" s="82">
        <v>-1596.8699999999953</v>
      </c>
      <c r="CJ150" s="81">
        <v>965046.23</v>
      </c>
      <c r="CK150" s="82">
        <v>-905046.23</v>
      </c>
      <c r="CL150" s="82">
        <v>60000</v>
      </c>
      <c r="CM150" s="82">
        <v>0</v>
      </c>
      <c r="CN150" s="82">
        <v>-965046.23</v>
      </c>
      <c r="CO150" s="82">
        <v>0</v>
      </c>
      <c r="CP150" s="81">
        <v>60000</v>
      </c>
      <c r="CQ150" s="82">
        <v>-12000</v>
      </c>
      <c r="CR150" s="82">
        <v>-12000</v>
      </c>
      <c r="CS150" s="82">
        <v>0</v>
      </c>
      <c r="CT150" s="82">
        <v>0</v>
      </c>
      <c r="CU150" s="82">
        <v>0</v>
      </c>
      <c r="CV150" s="81">
        <v>48000</v>
      </c>
      <c r="CW150" s="82">
        <v>-12000</v>
      </c>
      <c r="CX150" s="82">
        <v>-12000</v>
      </c>
      <c r="CY150" s="82">
        <v>0</v>
      </c>
      <c r="CZ150" s="82">
        <v>0</v>
      </c>
      <c r="DA150" s="82">
        <v>0</v>
      </c>
      <c r="DB150" s="81">
        <v>36000</v>
      </c>
      <c r="DC150" s="82">
        <v>-24000</v>
      </c>
      <c r="DD150" s="82">
        <v>-24000</v>
      </c>
      <c r="DE150" s="82">
        <v>0</v>
      </c>
      <c r="DF150" s="82">
        <v>0</v>
      </c>
      <c r="DG150" s="82">
        <v>0</v>
      </c>
      <c r="DH150" s="81">
        <v>12000</v>
      </c>
      <c r="DI150" s="82">
        <v>88000</v>
      </c>
      <c r="DJ150" s="82">
        <v>88000</v>
      </c>
      <c r="DK150" s="82">
        <v>0</v>
      </c>
      <c r="DL150" s="82">
        <v>0</v>
      </c>
      <c r="DM150" s="82">
        <v>0</v>
      </c>
      <c r="DN150" s="81">
        <v>100000</v>
      </c>
      <c r="DO150" s="82">
        <v>0</v>
      </c>
      <c r="DP150" s="82">
        <v>0</v>
      </c>
      <c r="DQ150" s="82">
        <v>0</v>
      </c>
      <c r="DR150" s="82">
        <v>0</v>
      </c>
      <c r="DS150" s="82">
        <v>0</v>
      </c>
      <c r="DT150" s="81">
        <v>100000</v>
      </c>
      <c r="DU150" s="82">
        <v>-32000</v>
      </c>
      <c r="DV150" s="82">
        <v>-32000</v>
      </c>
      <c r="DW150" s="82">
        <v>0</v>
      </c>
      <c r="DX150" s="82">
        <v>0</v>
      </c>
      <c r="DY150" s="82">
        <v>0</v>
      </c>
      <c r="DZ150" s="81">
        <v>88000</v>
      </c>
    </row>
    <row r="151" spans="1:130" s="69" customFormat="1" ht="12.75" x14ac:dyDescent="0.2">
      <c r="A151" s="120"/>
      <c r="B151" s="61" t="s">
        <v>224</v>
      </c>
      <c r="C151" s="80" t="s">
        <v>182</v>
      </c>
      <c r="D151" s="81">
        <v>0</v>
      </c>
      <c r="E151" s="82">
        <v>0</v>
      </c>
      <c r="F151" s="82">
        <v>0</v>
      </c>
      <c r="G151" s="82">
        <v>0</v>
      </c>
      <c r="H151" s="82">
        <v>0</v>
      </c>
      <c r="I151" s="82">
        <v>0</v>
      </c>
      <c r="J151" s="81">
        <v>0</v>
      </c>
      <c r="K151" s="82">
        <v>0</v>
      </c>
      <c r="L151" s="82">
        <v>0</v>
      </c>
      <c r="M151" s="82">
        <v>0</v>
      </c>
      <c r="N151" s="82">
        <v>0</v>
      </c>
      <c r="O151" s="82">
        <v>0</v>
      </c>
      <c r="P151" s="81">
        <v>0</v>
      </c>
      <c r="Q151" s="82">
        <v>0</v>
      </c>
      <c r="R151" s="82">
        <v>0</v>
      </c>
      <c r="S151" s="82">
        <v>0</v>
      </c>
      <c r="T151" s="82">
        <v>0</v>
      </c>
      <c r="U151" s="82">
        <v>0</v>
      </c>
      <c r="V151" s="81">
        <v>0</v>
      </c>
      <c r="W151" s="82">
        <v>0</v>
      </c>
      <c r="X151" s="82">
        <v>0</v>
      </c>
      <c r="Y151" s="82">
        <v>0</v>
      </c>
      <c r="Z151" s="82">
        <v>0</v>
      </c>
      <c r="AA151" s="82">
        <v>0</v>
      </c>
      <c r="AB151" s="81">
        <v>0</v>
      </c>
      <c r="AC151" s="82">
        <v>0</v>
      </c>
      <c r="AD151" s="82">
        <v>0</v>
      </c>
      <c r="AE151" s="82">
        <v>0</v>
      </c>
      <c r="AF151" s="82">
        <v>0</v>
      </c>
      <c r="AG151" s="82">
        <v>0</v>
      </c>
      <c r="AH151" s="81">
        <v>0</v>
      </c>
      <c r="AI151" s="82">
        <v>0</v>
      </c>
      <c r="AJ151" s="82">
        <v>0</v>
      </c>
      <c r="AK151" s="82">
        <v>0</v>
      </c>
      <c r="AL151" s="82">
        <v>0</v>
      </c>
      <c r="AM151" s="82">
        <v>0</v>
      </c>
      <c r="AN151" s="81">
        <v>0</v>
      </c>
      <c r="AO151" s="82">
        <v>0</v>
      </c>
      <c r="AP151" s="82">
        <v>0</v>
      </c>
      <c r="AQ151" s="82">
        <v>0</v>
      </c>
      <c r="AR151" s="82">
        <v>0</v>
      </c>
      <c r="AS151" s="82">
        <v>0</v>
      </c>
      <c r="AT151" s="81">
        <v>0</v>
      </c>
      <c r="AU151" s="82">
        <v>0</v>
      </c>
      <c r="AV151" s="82">
        <v>0</v>
      </c>
      <c r="AW151" s="82">
        <v>0</v>
      </c>
      <c r="AX151" s="82">
        <v>0</v>
      </c>
      <c r="AY151" s="82">
        <v>0</v>
      </c>
      <c r="AZ151" s="81">
        <v>0</v>
      </c>
      <c r="BA151" s="82">
        <v>0</v>
      </c>
      <c r="BB151" s="82">
        <v>0</v>
      </c>
      <c r="BC151" s="82">
        <v>0</v>
      </c>
      <c r="BD151" s="82">
        <v>0</v>
      </c>
      <c r="BE151" s="82">
        <v>0</v>
      </c>
      <c r="BF151" s="81">
        <v>0</v>
      </c>
      <c r="BG151" s="82">
        <v>0</v>
      </c>
      <c r="BH151" s="82">
        <v>0</v>
      </c>
      <c r="BI151" s="82">
        <v>0</v>
      </c>
      <c r="BJ151" s="82">
        <v>0</v>
      </c>
      <c r="BK151" s="82">
        <v>0</v>
      </c>
      <c r="BL151" s="81">
        <v>0</v>
      </c>
      <c r="BM151" s="82">
        <v>0</v>
      </c>
      <c r="BN151" s="82">
        <v>0</v>
      </c>
      <c r="BO151" s="82">
        <v>0</v>
      </c>
      <c r="BP151" s="82">
        <v>0</v>
      </c>
      <c r="BQ151" s="82">
        <v>0</v>
      </c>
      <c r="BR151" s="81">
        <v>0</v>
      </c>
      <c r="BS151" s="82">
        <v>0</v>
      </c>
      <c r="BT151" s="82">
        <v>0</v>
      </c>
      <c r="BU151" s="82">
        <v>0</v>
      </c>
      <c r="BV151" s="82">
        <v>0</v>
      </c>
      <c r="BW151" s="82">
        <v>0</v>
      </c>
      <c r="BX151" s="81">
        <v>0</v>
      </c>
      <c r="BY151" s="82">
        <v>0</v>
      </c>
      <c r="BZ151" s="82">
        <v>0</v>
      </c>
      <c r="CA151" s="82">
        <v>0</v>
      </c>
      <c r="CB151" s="82">
        <v>0</v>
      </c>
      <c r="CC151" s="82">
        <v>0</v>
      </c>
      <c r="CD151" s="81">
        <v>0</v>
      </c>
      <c r="CE151" s="82">
        <v>0</v>
      </c>
      <c r="CF151" s="82">
        <v>0</v>
      </c>
      <c r="CG151" s="82">
        <v>0</v>
      </c>
      <c r="CH151" s="82">
        <v>0</v>
      </c>
      <c r="CI151" s="82">
        <v>0</v>
      </c>
      <c r="CJ151" s="81">
        <v>0</v>
      </c>
      <c r="CK151" s="82">
        <v>0</v>
      </c>
      <c r="CL151" s="82">
        <v>0</v>
      </c>
      <c r="CM151" s="82">
        <v>0</v>
      </c>
      <c r="CN151" s="82">
        <v>0</v>
      </c>
      <c r="CO151" s="82">
        <v>0</v>
      </c>
      <c r="CP151" s="81">
        <v>0</v>
      </c>
      <c r="CQ151" s="82">
        <v>0</v>
      </c>
      <c r="CR151" s="82">
        <v>0</v>
      </c>
      <c r="CS151" s="82">
        <v>0</v>
      </c>
      <c r="CT151" s="82">
        <v>0</v>
      </c>
      <c r="CU151" s="82">
        <v>0</v>
      </c>
      <c r="CV151" s="81">
        <v>0</v>
      </c>
      <c r="CW151" s="82">
        <v>0</v>
      </c>
      <c r="CX151" s="82">
        <v>0</v>
      </c>
      <c r="CY151" s="82">
        <v>0</v>
      </c>
      <c r="CZ151" s="82">
        <v>0</v>
      </c>
      <c r="DA151" s="82">
        <v>0</v>
      </c>
      <c r="DB151" s="81">
        <v>0</v>
      </c>
      <c r="DC151" s="82">
        <v>0</v>
      </c>
      <c r="DD151" s="82">
        <v>0</v>
      </c>
      <c r="DE151" s="82">
        <v>0</v>
      </c>
      <c r="DF151" s="82">
        <v>0</v>
      </c>
      <c r="DG151" s="82">
        <v>0</v>
      </c>
      <c r="DH151" s="81">
        <v>0</v>
      </c>
      <c r="DI151" s="82">
        <v>0</v>
      </c>
      <c r="DJ151" s="82">
        <v>0</v>
      </c>
      <c r="DK151" s="82">
        <v>0</v>
      </c>
      <c r="DL151" s="82">
        <v>0</v>
      </c>
      <c r="DM151" s="82">
        <v>0</v>
      </c>
      <c r="DN151" s="81">
        <v>0</v>
      </c>
      <c r="DO151" s="82">
        <v>0</v>
      </c>
      <c r="DP151" s="82">
        <v>0</v>
      </c>
      <c r="DQ151" s="82">
        <v>0</v>
      </c>
      <c r="DR151" s="82">
        <v>0</v>
      </c>
      <c r="DS151" s="82">
        <v>0</v>
      </c>
      <c r="DT151" s="81">
        <v>0</v>
      </c>
      <c r="DU151" s="82">
        <v>0</v>
      </c>
      <c r="DV151" s="82">
        <v>0</v>
      </c>
      <c r="DW151" s="82">
        <v>0</v>
      </c>
      <c r="DX151" s="82">
        <v>0</v>
      </c>
      <c r="DY151" s="82">
        <v>0</v>
      </c>
      <c r="DZ151" s="81">
        <v>0</v>
      </c>
    </row>
    <row r="152" spans="1:130" s="69" customFormat="1" ht="12.75" x14ac:dyDescent="0.2">
      <c r="A152" s="120"/>
      <c r="B152" s="61" t="s">
        <v>225</v>
      </c>
      <c r="C152" s="80" t="s">
        <v>183</v>
      </c>
      <c r="D152" s="81">
        <v>0</v>
      </c>
      <c r="E152" s="82">
        <v>0</v>
      </c>
      <c r="F152" s="82">
        <v>0</v>
      </c>
      <c r="G152" s="82">
        <v>0</v>
      </c>
      <c r="H152" s="82">
        <v>0</v>
      </c>
      <c r="I152" s="82">
        <v>0</v>
      </c>
      <c r="J152" s="81">
        <v>0</v>
      </c>
      <c r="K152" s="82">
        <v>0</v>
      </c>
      <c r="L152" s="82">
        <v>0</v>
      </c>
      <c r="M152" s="82">
        <v>0</v>
      </c>
      <c r="N152" s="82">
        <v>0</v>
      </c>
      <c r="O152" s="82">
        <v>0</v>
      </c>
      <c r="P152" s="81">
        <v>0</v>
      </c>
      <c r="Q152" s="82">
        <v>0</v>
      </c>
      <c r="R152" s="82">
        <v>0</v>
      </c>
      <c r="S152" s="82">
        <v>0</v>
      </c>
      <c r="T152" s="82">
        <v>0</v>
      </c>
      <c r="U152" s="82">
        <v>0</v>
      </c>
      <c r="V152" s="81">
        <v>0</v>
      </c>
      <c r="W152" s="82">
        <v>0</v>
      </c>
      <c r="X152" s="82">
        <v>0</v>
      </c>
      <c r="Y152" s="82">
        <v>0</v>
      </c>
      <c r="Z152" s="82">
        <v>0</v>
      </c>
      <c r="AA152" s="82">
        <v>0</v>
      </c>
      <c r="AB152" s="81">
        <v>0</v>
      </c>
      <c r="AC152" s="82">
        <v>0</v>
      </c>
      <c r="AD152" s="82">
        <v>0</v>
      </c>
      <c r="AE152" s="82">
        <v>0</v>
      </c>
      <c r="AF152" s="82">
        <v>0</v>
      </c>
      <c r="AG152" s="82">
        <v>0</v>
      </c>
      <c r="AH152" s="81">
        <v>0</v>
      </c>
      <c r="AI152" s="82">
        <v>0</v>
      </c>
      <c r="AJ152" s="82">
        <v>0</v>
      </c>
      <c r="AK152" s="82">
        <v>0</v>
      </c>
      <c r="AL152" s="82">
        <v>0</v>
      </c>
      <c r="AM152" s="82">
        <v>0</v>
      </c>
      <c r="AN152" s="81">
        <v>0</v>
      </c>
      <c r="AO152" s="82">
        <v>208923.22</v>
      </c>
      <c r="AP152" s="82">
        <v>208923.22</v>
      </c>
      <c r="AQ152" s="82">
        <v>0</v>
      </c>
      <c r="AR152" s="82">
        <v>0</v>
      </c>
      <c r="AS152" s="82">
        <v>0</v>
      </c>
      <c r="AT152" s="81">
        <v>208923.22</v>
      </c>
      <c r="AU152" s="82">
        <v>127067.73000000001</v>
      </c>
      <c r="AV152" s="82">
        <v>127067.73000000001</v>
      </c>
      <c r="AW152" s="82">
        <v>0</v>
      </c>
      <c r="AX152" s="82">
        <v>0</v>
      </c>
      <c r="AY152" s="82">
        <v>0</v>
      </c>
      <c r="AZ152" s="81">
        <v>335990.95</v>
      </c>
      <c r="BA152" s="82">
        <v>-20167.150000000023</v>
      </c>
      <c r="BB152" s="82">
        <v>-16693.591826218995</v>
      </c>
      <c r="BC152" s="82">
        <v>0</v>
      </c>
      <c r="BD152" s="82">
        <v>0</v>
      </c>
      <c r="BE152" s="82">
        <v>-3473.558173781028</v>
      </c>
      <c r="BF152" s="81">
        <v>315823.8</v>
      </c>
      <c r="BG152" s="82">
        <v>90746.700000000012</v>
      </c>
      <c r="BH152" s="82">
        <v>0</v>
      </c>
      <c r="BI152" s="82">
        <v>0</v>
      </c>
      <c r="BJ152" s="82">
        <v>86488.90366942971</v>
      </c>
      <c r="BK152" s="82">
        <v>4257.7963305703015</v>
      </c>
      <c r="BL152" s="81">
        <v>406570.5</v>
      </c>
      <c r="BM152" s="82">
        <v>410384.45999999996</v>
      </c>
      <c r="BN152" s="82">
        <v>0</v>
      </c>
      <c r="BO152" s="82">
        <v>0</v>
      </c>
      <c r="BP152" s="82">
        <v>406570.50276170287</v>
      </c>
      <c r="BQ152" s="82">
        <v>3813.9572382970946</v>
      </c>
      <c r="BR152" s="81">
        <v>816954.96</v>
      </c>
      <c r="BS152" s="82">
        <v>172876.37</v>
      </c>
      <c r="BT152" s="82">
        <v>0</v>
      </c>
      <c r="BU152" s="82">
        <v>0</v>
      </c>
      <c r="BV152" s="82">
        <v>163390.99014819495</v>
      </c>
      <c r="BW152" s="82">
        <v>9485.3798518050462</v>
      </c>
      <c r="BX152" s="81">
        <v>989831.33</v>
      </c>
      <c r="BY152" s="82">
        <v>-23188.229999999981</v>
      </c>
      <c r="BZ152" s="82">
        <v>0</v>
      </c>
      <c r="CA152" s="82">
        <v>0</v>
      </c>
      <c r="CB152" s="82">
        <v>0</v>
      </c>
      <c r="CC152" s="82">
        <v>-23188.229999999981</v>
      </c>
      <c r="CD152" s="81">
        <v>966643.1</v>
      </c>
      <c r="CE152" s="82">
        <v>-1596.8699999999953</v>
      </c>
      <c r="CF152" s="82">
        <v>0</v>
      </c>
      <c r="CG152" s="82">
        <v>0</v>
      </c>
      <c r="CH152" s="82">
        <v>0</v>
      </c>
      <c r="CI152" s="82">
        <v>-1596.8699999999953</v>
      </c>
      <c r="CJ152" s="81">
        <v>965046.23</v>
      </c>
      <c r="CK152" s="82">
        <v>-905046.23</v>
      </c>
      <c r="CL152" s="82">
        <v>60000</v>
      </c>
      <c r="CM152" s="82">
        <v>0</v>
      </c>
      <c r="CN152" s="82">
        <v>-965046.23</v>
      </c>
      <c r="CO152" s="82">
        <v>0</v>
      </c>
      <c r="CP152" s="81">
        <v>60000</v>
      </c>
      <c r="CQ152" s="82">
        <v>-12000</v>
      </c>
      <c r="CR152" s="82">
        <v>-12000</v>
      </c>
      <c r="CS152" s="82">
        <v>0</v>
      </c>
      <c r="CT152" s="82">
        <v>0</v>
      </c>
      <c r="CU152" s="82">
        <v>0</v>
      </c>
      <c r="CV152" s="81">
        <v>48000</v>
      </c>
      <c r="CW152" s="82">
        <v>-12000</v>
      </c>
      <c r="CX152" s="82">
        <v>-12000</v>
      </c>
      <c r="CY152" s="82">
        <v>0</v>
      </c>
      <c r="CZ152" s="82">
        <v>0</v>
      </c>
      <c r="DA152" s="82">
        <v>0</v>
      </c>
      <c r="DB152" s="81">
        <v>36000</v>
      </c>
      <c r="DC152" s="82">
        <v>-24000</v>
      </c>
      <c r="DD152" s="82">
        <v>-24000</v>
      </c>
      <c r="DE152" s="82">
        <v>0</v>
      </c>
      <c r="DF152" s="82">
        <v>0</v>
      </c>
      <c r="DG152" s="82">
        <v>0</v>
      </c>
      <c r="DH152" s="81">
        <v>12000</v>
      </c>
      <c r="DI152" s="82">
        <v>88000</v>
      </c>
      <c r="DJ152" s="82">
        <v>88000</v>
      </c>
      <c r="DK152" s="82">
        <v>0</v>
      </c>
      <c r="DL152" s="82">
        <v>0</v>
      </c>
      <c r="DM152" s="82">
        <v>0</v>
      </c>
      <c r="DN152" s="81">
        <v>100000</v>
      </c>
      <c r="DO152" s="82">
        <v>0</v>
      </c>
      <c r="DP152" s="82">
        <v>0</v>
      </c>
      <c r="DQ152" s="82">
        <v>0</v>
      </c>
      <c r="DR152" s="82">
        <v>0</v>
      </c>
      <c r="DS152" s="82">
        <v>0</v>
      </c>
      <c r="DT152" s="81">
        <v>100000</v>
      </c>
      <c r="DU152" s="82">
        <v>-32000</v>
      </c>
      <c r="DV152" s="82">
        <v>-32000</v>
      </c>
      <c r="DW152" s="82">
        <v>0</v>
      </c>
      <c r="DX152" s="82">
        <v>0</v>
      </c>
      <c r="DY152" s="82">
        <v>0</v>
      </c>
      <c r="DZ152" s="81">
        <v>88000</v>
      </c>
    </row>
    <row r="153" spans="1:130" s="69" customFormat="1" ht="12.75" x14ac:dyDescent="0.2">
      <c r="A153" s="120"/>
      <c r="B153" s="58" t="s">
        <v>239</v>
      </c>
      <c r="C153" s="80" t="s">
        <v>184</v>
      </c>
      <c r="D153" s="81">
        <v>0</v>
      </c>
      <c r="E153" s="82">
        <v>0</v>
      </c>
      <c r="F153" s="82">
        <v>0</v>
      </c>
      <c r="G153" s="82">
        <v>0</v>
      </c>
      <c r="H153" s="82">
        <v>0</v>
      </c>
      <c r="I153" s="82">
        <v>0</v>
      </c>
      <c r="J153" s="81">
        <v>0</v>
      </c>
      <c r="K153" s="82">
        <v>0</v>
      </c>
      <c r="L153" s="82">
        <v>0</v>
      </c>
      <c r="M153" s="82">
        <v>0</v>
      </c>
      <c r="N153" s="82">
        <v>0</v>
      </c>
      <c r="O153" s="82">
        <v>0</v>
      </c>
      <c r="P153" s="81">
        <v>0</v>
      </c>
      <c r="Q153" s="82">
        <v>0</v>
      </c>
      <c r="R153" s="82">
        <v>0</v>
      </c>
      <c r="S153" s="82">
        <v>0</v>
      </c>
      <c r="T153" s="82">
        <v>0</v>
      </c>
      <c r="U153" s="82">
        <v>0</v>
      </c>
      <c r="V153" s="81">
        <v>0</v>
      </c>
      <c r="W153" s="82">
        <v>0</v>
      </c>
      <c r="X153" s="82">
        <v>0</v>
      </c>
      <c r="Y153" s="82">
        <v>0</v>
      </c>
      <c r="Z153" s="82">
        <v>0</v>
      </c>
      <c r="AA153" s="82">
        <v>0</v>
      </c>
      <c r="AB153" s="81">
        <v>0</v>
      </c>
      <c r="AC153" s="82">
        <v>0</v>
      </c>
      <c r="AD153" s="82">
        <v>0</v>
      </c>
      <c r="AE153" s="82">
        <v>0</v>
      </c>
      <c r="AF153" s="82">
        <v>0</v>
      </c>
      <c r="AG153" s="82">
        <v>0</v>
      </c>
      <c r="AH153" s="81">
        <v>0</v>
      </c>
      <c r="AI153" s="82">
        <v>0</v>
      </c>
      <c r="AJ153" s="82">
        <v>0</v>
      </c>
      <c r="AK153" s="82">
        <v>0</v>
      </c>
      <c r="AL153" s="82">
        <v>0</v>
      </c>
      <c r="AM153" s="82">
        <v>0</v>
      </c>
      <c r="AN153" s="81">
        <v>0</v>
      </c>
      <c r="AO153" s="82">
        <v>0</v>
      </c>
      <c r="AP153" s="82">
        <v>0</v>
      </c>
      <c r="AQ153" s="82">
        <v>0</v>
      </c>
      <c r="AR153" s="82">
        <v>0</v>
      </c>
      <c r="AS153" s="82">
        <v>0</v>
      </c>
      <c r="AT153" s="81">
        <v>0</v>
      </c>
      <c r="AU153" s="82">
        <v>0</v>
      </c>
      <c r="AV153" s="82">
        <v>0</v>
      </c>
      <c r="AW153" s="82">
        <v>0</v>
      </c>
      <c r="AX153" s="82">
        <v>0</v>
      </c>
      <c r="AY153" s="82">
        <v>0</v>
      </c>
      <c r="AZ153" s="81">
        <v>0</v>
      </c>
      <c r="BA153" s="82">
        <v>0</v>
      </c>
      <c r="BB153" s="82">
        <v>0</v>
      </c>
      <c r="BC153" s="82">
        <v>0</v>
      </c>
      <c r="BD153" s="82">
        <v>0</v>
      </c>
      <c r="BE153" s="82">
        <v>0</v>
      </c>
      <c r="BF153" s="81">
        <v>0</v>
      </c>
      <c r="BG153" s="82">
        <v>0</v>
      </c>
      <c r="BH153" s="82">
        <v>0</v>
      </c>
      <c r="BI153" s="82">
        <v>0</v>
      </c>
      <c r="BJ153" s="82">
        <v>0</v>
      </c>
      <c r="BK153" s="82">
        <v>0</v>
      </c>
      <c r="BL153" s="81">
        <v>0</v>
      </c>
      <c r="BM153" s="82">
        <v>0</v>
      </c>
      <c r="BN153" s="82">
        <v>0</v>
      </c>
      <c r="BO153" s="82">
        <v>0</v>
      </c>
      <c r="BP153" s="82">
        <v>0</v>
      </c>
      <c r="BQ153" s="82">
        <v>0</v>
      </c>
      <c r="BR153" s="81">
        <v>0</v>
      </c>
      <c r="BS153" s="82">
        <v>0</v>
      </c>
      <c r="BT153" s="82">
        <v>0</v>
      </c>
      <c r="BU153" s="82">
        <v>0</v>
      </c>
      <c r="BV153" s="82">
        <v>0</v>
      </c>
      <c r="BW153" s="82">
        <v>0</v>
      </c>
      <c r="BX153" s="81">
        <v>0</v>
      </c>
      <c r="BY153" s="82">
        <v>0</v>
      </c>
      <c r="BZ153" s="82">
        <v>0</v>
      </c>
      <c r="CA153" s="82">
        <v>0</v>
      </c>
      <c r="CB153" s="82">
        <v>0</v>
      </c>
      <c r="CC153" s="82">
        <v>0</v>
      </c>
      <c r="CD153" s="81">
        <v>0</v>
      </c>
      <c r="CE153" s="82">
        <v>0</v>
      </c>
      <c r="CF153" s="82">
        <v>0</v>
      </c>
      <c r="CG153" s="82">
        <v>0</v>
      </c>
      <c r="CH153" s="82">
        <v>0</v>
      </c>
      <c r="CI153" s="82">
        <v>0</v>
      </c>
      <c r="CJ153" s="81">
        <v>0</v>
      </c>
      <c r="CK153" s="82">
        <v>0</v>
      </c>
      <c r="CL153" s="82">
        <v>0</v>
      </c>
      <c r="CM153" s="82">
        <v>0</v>
      </c>
      <c r="CN153" s="82">
        <v>0</v>
      </c>
      <c r="CO153" s="82">
        <v>0</v>
      </c>
      <c r="CP153" s="81">
        <v>0</v>
      </c>
      <c r="CQ153" s="82">
        <v>0</v>
      </c>
      <c r="CR153" s="82">
        <v>0</v>
      </c>
      <c r="CS153" s="82">
        <v>0</v>
      </c>
      <c r="CT153" s="82">
        <v>0</v>
      </c>
      <c r="CU153" s="82">
        <v>0</v>
      </c>
      <c r="CV153" s="81">
        <v>0</v>
      </c>
      <c r="CW153" s="82">
        <v>0</v>
      </c>
      <c r="CX153" s="82">
        <v>0</v>
      </c>
      <c r="CY153" s="82">
        <v>0</v>
      </c>
      <c r="CZ153" s="82">
        <v>0</v>
      </c>
      <c r="DA153" s="82">
        <v>0</v>
      </c>
      <c r="DB153" s="81">
        <v>0</v>
      </c>
      <c r="DC153" s="82">
        <v>0</v>
      </c>
      <c r="DD153" s="82">
        <v>0</v>
      </c>
      <c r="DE153" s="82">
        <v>0</v>
      </c>
      <c r="DF153" s="82">
        <v>0</v>
      </c>
      <c r="DG153" s="82">
        <v>0</v>
      </c>
      <c r="DH153" s="81">
        <v>0</v>
      </c>
      <c r="DI153" s="82">
        <v>0</v>
      </c>
      <c r="DJ153" s="82">
        <v>0</v>
      </c>
      <c r="DK153" s="82">
        <v>0</v>
      </c>
      <c r="DL153" s="82">
        <v>0</v>
      </c>
      <c r="DM153" s="82">
        <v>0</v>
      </c>
      <c r="DN153" s="81">
        <v>0</v>
      </c>
      <c r="DO153" s="82">
        <v>0</v>
      </c>
      <c r="DP153" s="82">
        <v>0</v>
      </c>
      <c r="DQ153" s="82">
        <v>0</v>
      </c>
      <c r="DR153" s="82">
        <v>0</v>
      </c>
      <c r="DS153" s="82">
        <v>0</v>
      </c>
      <c r="DT153" s="81">
        <v>0</v>
      </c>
      <c r="DU153" s="82">
        <v>0</v>
      </c>
      <c r="DV153" s="82">
        <v>0</v>
      </c>
      <c r="DW153" s="82">
        <v>0</v>
      </c>
      <c r="DX153" s="82">
        <v>0</v>
      </c>
      <c r="DY153" s="82">
        <v>0</v>
      </c>
      <c r="DZ153" s="81">
        <v>0</v>
      </c>
    </row>
    <row r="154" spans="1:130" s="69" customFormat="1" ht="12.75" x14ac:dyDescent="0.2">
      <c r="A154" s="120"/>
      <c r="B154" s="61" t="s">
        <v>224</v>
      </c>
      <c r="C154" s="80" t="s">
        <v>185</v>
      </c>
      <c r="D154" s="81">
        <v>0</v>
      </c>
      <c r="E154" s="82">
        <v>0</v>
      </c>
      <c r="F154" s="82">
        <v>0</v>
      </c>
      <c r="G154" s="82">
        <v>0</v>
      </c>
      <c r="H154" s="82">
        <v>0</v>
      </c>
      <c r="I154" s="82">
        <v>0</v>
      </c>
      <c r="J154" s="81">
        <v>0</v>
      </c>
      <c r="K154" s="82">
        <v>0</v>
      </c>
      <c r="L154" s="82">
        <v>0</v>
      </c>
      <c r="M154" s="82">
        <v>0</v>
      </c>
      <c r="N154" s="82">
        <v>0</v>
      </c>
      <c r="O154" s="82">
        <v>0</v>
      </c>
      <c r="P154" s="81">
        <v>0</v>
      </c>
      <c r="Q154" s="82">
        <v>0</v>
      </c>
      <c r="R154" s="82">
        <v>0</v>
      </c>
      <c r="S154" s="82">
        <v>0</v>
      </c>
      <c r="T154" s="82">
        <v>0</v>
      </c>
      <c r="U154" s="82">
        <v>0</v>
      </c>
      <c r="V154" s="81">
        <v>0</v>
      </c>
      <c r="W154" s="82">
        <v>0</v>
      </c>
      <c r="X154" s="82">
        <v>0</v>
      </c>
      <c r="Y154" s="82">
        <v>0</v>
      </c>
      <c r="Z154" s="82">
        <v>0</v>
      </c>
      <c r="AA154" s="82">
        <v>0</v>
      </c>
      <c r="AB154" s="81">
        <v>0</v>
      </c>
      <c r="AC154" s="82">
        <v>0</v>
      </c>
      <c r="AD154" s="82">
        <v>0</v>
      </c>
      <c r="AE154" s="82">
        <v>0</v>
      </c>
      <c r="AF154" s="82">
        <v>0</v>
      </c>
      <c r="AG154" s="82">
        <v>0</v>
      </c>
      <c r="AH154" s="81">
        <v>0</v>
      </c>
      <c r="AI154" s="82">
        <v>0</v>
      </c>
      <c r="AJ154" s="82">
        <v>0</v>
      </c>
      <c r="AK154" s="82">
        <v>0</v>
      </c>
      <c r="AL154" s="82">
        <v>0</v>
      </c>
      <c r="AM154" s="82">
        <v>0</v>
      </c>
      <c r="AN154" s="81">
        <v>0</v>
      </c>
      <c r="AO154" s="82">
        <v>0</v>
      </c>
      <c r="AP154" s="82">
        <v>0</v>
      </c>
      <c r="AQ154" s="82">
        <v>0</v>
      </c>
      <c r="AR154" s="82">
        <v>0</v>
      </c>
      <c r="AS154" s="82">
        <v>0</v>
      </c>
      <c r="AT154" s="81">
        <v>0</v>
      </c>
      <c r="AU154" s="82">
        <v>0</v>
      </c>
      <c r="AV154" s="82">
        <v>0</v>
      </c>
      <c r="AW154" s="82">
        <v>0</v>
      </c>
      <c r="AX154" s="82">
        <v>0</v>
      </c>
      <c r="AY154" s="82">
        <v>0</v>
      </c>
      <c r="AZ154" s="81">
        <v>0</v>
      </c>
      <c r="BA154" s="82">
        <v>0</v>
      </c>
      <c r="BB154" s="82">
        <v>0</v>
      </c>
      <c r="BC154" s="82">
        <v>0</v>
      </c>
      <c r="BD154" s="82">
        <v>0</v>
      </c>
      <c r="BE154" s="82">
        <v>0</v>
      </c>
      <c r="BF154" s="81">
        <v>0</v>
      </c>
      <c r="BG154" s="82">
        <v>0</v>
      </c>
      <c r="BH154" s="82">
        <v>0</v>
      </c>
      <c r="BI154" s="82">
        <v>0</v>
      </c>
      <c r="BJ154" s="82">
        <v>0</v>
      </c>
      <c r="BK154" s="82">
        <v>0</v>
      </c>
      <c r="BL154" s="81">
        <v>0</v>
      </c>
      <c r="BM154" s="82">
        <v>0</v>
      </c>
      <c r="BN154" s="82">
        <v>0</v>
      </c>
      <c r="BO154" s="82">
        <v>0</v>
      </c>
      <c r="BP154" s="82">
        <v>0</v>
      </c>
      <c r="BQ154" s="82">
        <v>0</v>
      </c>
      <c r="BR154" s="81">
        <v>0</v>
      </c>
      <c r="BS154" s="82">
        <v>0</v>
      </c>
      <c r="BT154" s="82">
        <v>0</v>
      </c>
      <c r="BU154" s="82">
        <v>0</v>
      </c>
      <c r="BV154" s="82">
        <v>0</v>
      </c>
      <c r="BW154" s="82">
        <v>0</v>
      </c>
      <c r="BX154" s="81">
        <v>0</v>
      </c>
      <c r="BY154" s="82">
        <v>0</v>
      </c>
      <c r="BZ154" s="82">
        <v>0</v>
      </c>
      <c r="CA154" s="82">
        <v>0</v>
      </c>
      <c r="CB154" s="82">
        <v>0</v>
      </c>
      <c r="CC154" s="82">
        <v>0</v>
      </c>
      <c r="CD154" s="81">
        <v>0</v>
      </c>
      <c r="CE154" s="82">
        <v>0</v>
      </c>
      <c r="CF154" s="82">
        <v>0</v>
      </c>
      <c r="CG154" s="82">
        <v>0</v>
      </c>
      <c r="CH154" s="82">
        <v>0</v>
      </c>
      <c r="CI154" s="82">
        <v>0</v>
      </c>
      <c r="CJ154" s="81">
        <v>0</v>
      </c>
      <c r="CK154" s="82">
        <v>0</v>
      </c>
      <c r="CL154" s="82">
        <v>0</v>
      </c>
      <c r="CM154" s="82">
        <v>0</v>
      </c>
      <c r="CN154" s="82">
        <v>0</v>
      </c>
      <c r="CO154" s="82">
        <v>0</v>
      </c>
      <c r="CP154" s="81">
        <v>0</v>
      </c>
      <c r="CQ154" s="82">
        <v>0</v>
      </c>
      <c r="CR154" s="82">
        <v>0</v>
      </c>
      <c r="CS154" s="82">
        <v>0</v>
      </c>
      <c r="CT154" s="82">
        <v>0</v>
      </c>
      <c r="CU154" s="82">
        <v>0</v>
      </c>
      <c r="CV154" s="81">
        <v>0</v>
      </c>
      <c r="CW154" s="82">
        <v>0</v>
      </c>
      <c r="CX154" s="82">
        <v>0</v>
      </c>
      <c r="CY154" s="82">
        <v>0</v>
      </c>
      <c r="CZ154" s="82">
        <v>0</v>
      </c>
      <c r="DA154" s="82">
        <v>0</v>
      </c>
      <c r="DB154" s="81">
        <v>0</v>
      </c>
      <c r="DC154" s="82">
        <v>0</v>
      </c>
      <c r="DD154" s="82">
        <v>0</v>
      </c>
      <c r="DE154" s="82">
        <v>0</v>
      </c>
      <c r="DF154" s="82">
        <v>0</v>
      </c>
      <c r="DG154" s="82">
        <v>0</v>
      </c>
      <c r="DH154" s="81">
        <v>0</v>
      </c>
      <c r="DI154" s="82">
        <v>0</v>
      </c>
      <c r="DJ154" s="82">
        <v>0</v>
      </c>
      <c r="DK154" s="82">
        <v>0</v>
      </c>
      <c r="DL154" s="82">
        <v>0</v>
      </c>
      <c r="DM154" s="82">
        <v>0</v>
      </c>
      <c r="DN154" s="81">
        <v>0</v>
      </c>
      <c r="DO154" s="82">
        <v>0</v>
      </c>
      <c r="DP154" s="82">
        <v>0</v>
      </c>
      <c r="DQ154" s="82">
        <v>0</v>
      </c>
      <c r="DR154" s="82">
        <v>0</v>
      </c>
      <c r="DS154" s="82">
        <v>0</v>
      </c>
      <c r="DT154" s="81">
        <v>0</v>
      </c>
      <c r="DU154" s="82">
        <v>0</v>
      </c>
      <c r="DV154" s="82">
        <v>0</v>
      </c>
      <c r="DW154" s="82">
        <v>0</v>
      </c>
      <c r="DX154" s="82">
        <v>0</v>
      </c>
      <c r="DY154" s="82">
        <v>0</v>
      </c>
      <c r="DZ154" s="81">
        <v>0</v>
      </c>
    </row>
    <row r="155" spans="1:130" s="69" customFormat="1" ht="12.75" x14ac:dyDescent="0.2">
      <c r="A155" s="120"/>
      <c r="B155" s="61" t="s">
        <v>225</v>
      </c>
      <c r="C155" s="80" t="s">
        <v>186</v>
      </c>
      <c r="D155" s="81">
        <v>0</v>
      </c>
      <c r="E155" s="82">
        <v>0</v>
      </c>
      <c r="F155" s="82">
        <v>0</v>
      </c>
      <c r="G155" s="82">
        <v>0</v>
      </c>
      <c r="H155" s="82">
        <v>0</v>
      </c>
      <c r="I155" s="82">
        <v>0</v>
      </c>
      <c r="J155" s="81">
        <v>0</v>
      </c>
      <c r="K155" s="82">
        <v>0</v>
      </c>
      <c r="L155" s="82">
        <v>0</v>
      </c>
      <c r="M155" s="82">
        <v>0</v>
      </c>
      <c r="N155" s="82">
        <v>0</v>
      </c>
      <c r="O155" s="82">
        <v>0</v>
      </c>
      <c r="P155" s="81">
        <v>0</v>
      </c>
      <c r="Q155" s="82">
        <v>0</v>
      </c>
      <c r="R155" s="82">
        <v>0</v>
      </c>
      <c r="S155" s="82">
        <v>0</v>
      </c>
      <c r="T155" s="82">
        <v>0</v>
      </c>
      <c r="U155" s="82">
        <v>0</v>
      </c>
      <c r="V155" s="81">
        <v>0</v>
      </c>
      <c r="W155" s="82">
        <v>0</v>
      </c>
      <c r="X155" s="82">
        <v>0</v>
      </c>
      <c r="Y155" s="82">
        <v>0</v>
      </c>
      <c r="Z155" s="82">
        <v>0</v>
      </c>
      <c r="AA155" s="82">
        <v>0</v>
      </c>
      <c r="AB155" s="81">
        <v>0</v>
      </c>
      <c r="AC155" s="82">
        <v>0</v>
      </c>
      <c r="AD155" s="82">
        <v>0</v>
      </c>
      <c r="AE155" s="82">
        <v>0</v>
      </c>
      <c r="AF155" s="82">
        <v>0</v>
      </c>
      <c r="AG155" s="82">
        <v>0</v>
      </c>
      <c r="AH155" s="81">
        <v>0</v>
      </c>
      <c r="AI155" s="82">
        <v>0</v>
      </c>
      <c r="AJ155" s="82">
        <v>0</v>
      </c>
      <c r="AK155" s="82">
        <v>0</v>
      </c>
      <c r="AL155" s="82">
        <v>0</v>
      </c>
      <c r="AM155" s="82">
        <v>0</v>
      </c>
      <c r="AN155" s="81">
        <v>0</v>
      </c>
      <c r="AO155" s="82">
        <v>0</v>
      </c>
      <c r="AP155" s="82">
        <v>0</v>
      </c>
      <c r="AQ155" s="82">
        <v>0</v>
      </c>
      <c r="AR155" s="82">
        <v>0</v>
      </c>
      <c r="AS155" s="82">
        <v>0</v>
      </c>
      <c r="AT155" s="81">
        <v>0</v>
      </c>
      <c r="AU155" s="82">
        <v>0</v>
      </c>
      <c r="AV155" s="82">
        <v>0</v>
      </c>
      <c r="AW155" s="82">
        <v>0</v>
      </c>
      <c r="AX155" s="82">
        <v>0</v>
      </c>
      <c r="AY155" s="82">
        <v>0</v>
      </c>
      <c r="AZ155" s="81">
        <v>0</v>
      </c>
      <c r="BA155" s="82">
        <v>0</v>
      </c>
      <c r="BB155" s="82">
        <v>0</v>
      </c>
      <c r="BC155" s="82">
        <v>0</v>
      </c>
      <c r="BD155" s="82">
        <v>0</v>
      </c>
      <c r="BE155" s="82">
        <v>0</v>
      </c>
      <c r="BF155" s="81">
        <v>0</v>
      </c>
      <c r="BG155" s="82">
        <v>0</v>
      </c>
      <c r="BH155" s="82">
        <v>0</v>
      </c>
      <c r="BI155" s="82">
        <v>0</v>
      </c>
      <c r="BJ155" s="82">
        <v>0</v>
      </c>
      <c r="BK155" s="82">
        <v>0</v>
      </c>
      <c r="BL155" s="81">
        <v>0</v>
      </c>
      <c r="BM155" s="82">
        <v>0</v>
      </c>
      <c r="BN155" s="82">
        <v>0</v>
      </c>
      <c r="BO155" s="82">
        <v>0</v>
      </c>
      <c r="BP155" s="82">
        <v>0</v>
      </c>
      <c r="BQ155" s="82">
        <v>0</v>
      </c>
      <c r="BR155" s="81">
        <v>0</v>
      </c>
      <c r="BS155" s="82">
        <v>0</v>
      </c>
      <c r="BT155" s="82">
        <v>0</v>
      </c>
      <c r="BU155" s="82">
        <v>0</v>
      </c>
      <c r="BV155" s="82">
        <v>0</v>
      </c>
      <c r="BW155" s="82">
        <v>0</v>
      </c>
      <c r="BX155" s="81">
        <v>0</v>
      </c>
      <c r="BY155" s="82">
        <v>0</v>
      </c>
      <c r="BZ155" s="82">
        <v>0</v>
      </c>
      <c r="CA155" s="82">
        <v>0</v>
      </c>
      <c r="CB155" s="82">
        <v>0</v>
      </c>
      <c r="CC155" s="82">
        <v>0</v>
      </c>
      <c r="CD155" s="81">
        <v>0</v>
      </c>
      <c r="CE155" s="82">
        <v>0</v>
      </c>
      <c r="CF155" s="82">
        <v>0</v>
      </c>
      <c r="CG155" s="82">
        <v>0</v>
      </c>
      <c r="CH155" s="82">
        <v>0</v>
      </c>
      <c r="CI155" s="82">
        <v>0</v>
      </c>
      <c r="CJ155" s="81">
        <v>0</v>
      </c>
      <c r="CK155" s="82">
        <v>0</v>
      </c>
      <c r="CL155" s="82">
        <v>0</v>
      </c>
      <c r="CM155" s="82">
        <v>0</v>
      </c>
      <c r="CN155" s="82">
        <v>0</v>
      </c>
      <c r="CO155" s="82">
        <v>0</v>
      </c>
      <c r="CP155" s="81">
        <v>0</v>
      </c>
      <c r="CQ155" s="82">
        <v>0</v>
      </c>
      <c r="CR155" s="82">
        <v>0</v>
      </c>
      <c r="CS155" s="82">
        <v>0</v>
      </c>
      <c r="CT155" s="82">
        <v>0</v>
      </c>
      <c r="CU155" s="82">
        <v>0</v>
      </c>
      <c r="CV155" s="81">
        <v>0</v>
      </c>
      <c r="CW155" s="82">
        <v>0</v>
      </c>
      <c r="CX155" s="82">
        <v>0</v>
      </c>
      <c r="CY155" s="82">
        <v>0</v>
      </c>
      <c r="CZ155" s="82">
        <v>0</v>
      </c>
      <c r="DA155" s="82">
        <v>0</v>
      </c>
      <c r="DB155" s="81">
        <v>0</v>
      </c>
      <c r="DC155" s="82">
        <v>0</v>
      </c>
      <c r="DD155" s="82">
        <v>0</v>
      </c>
      <c r="DE155" s="82">
        <v>0</v>
      </c>
      <c r="DF155" s="82">
        <v>0</v>
      </c>
      <c r="DG155" s="82">
        <v>0</v>
      </c>
      <c r="DH155" s="81">
        <v>0</v>
      </c>
      <c r="DI155" s="82">
        <v>0</v>
      </c>
      <c r="DJ155" s="82">
        <v>0</v>
      </c>
      <c r="DK155" s="82">
        <v>0</v>
      </c>
      <c r="DL155" s="82">
        <v>0</v>
      </c>
      <c r="DM155" s="82">
        <v>0</v>
      </c>
      <c r="DN155" s="81">
        <v>0</v>
      </c>
      <c r="DO155" s="82">
        <v>0</v>
      </c>
      <c r="DP155" s="82">
        <v>0</v>
      </c>
      <c r="DQ155" s="82">
        <v>0</v>
      </c>
      <c r="DR155" s="82">
        <v>0</v>
      </c>
      <c r="DS155" s="82">
        <v>0</v>
      </c>
      <c r="DT155" s="81">
        <v>0</v>
      </c>
      <c r="DU155" s="82">
        <v>0</v>
      </c>
      <c r="DV155" s="82">
        <v>0</v>
      </c>
      <c r="DW155" s="82">
        <v>0</v>
      </c>
      <c r="DX155" s="82">
        <v>0</v>
      </c>
      <c r="DY155" s="82">
        <v>0</v>
      </c>
      <c r="DZ155" s="81">
        <v>0</v>
      </c>
    </row>
    <row r="156" spans="1:130" s="69" customFormat="1" ht="12.75" x14ac:dyDescent="0.2">
      <c r="A156" s="120"/>
      <c r="B156" s="58" t="s">
        <v>240</v>
      </c>
      <c r="C156" s="80" t="s">
        <v>187</v>
      </c>
      <c r="D156" s="81">
        <v>82000</v>
      </c>
      <c r="E156" s="82">
        <v>0</v>
      </c>
      <c r="F156" s="82">
        <v>0</v>
      </c>
      <c r="G156" s="82">
        <v>0</v>
      </c>
      <c r="H156" s="82">
        <v>0</v>
      </c>
      <c r="I156" s="82">
        <v>0</v>
      </c>
      <c r="J156" s="81">
        <v>82000</v>
      </c>
      <c r="K156" s="82">
        <v>42000</v>
      </c>
      <c r="L156" s="82">
        <v>42000</v>
      </c>
      <c r="M156" s="82">
        <v>0</v>
      </c>
      <c r="N156" s="82">
        <v>0</v>
      </c>
      <c r="O156" s="82">
        <v>0</v>
      </c>
      <c r="P156" s="81">
        <v>124000</v>
      </c>
      <c r="Q156" s="82">
        <v>0</v>
      </c>
      <c r="R156" s="82">
        <v>0</v>
      </c>
      <c r="S156" s="82">
        <v>0</v>
      </c>
      <c r="T156" s="82">
        <v>0</v>
      </c>
      <c r="U156" s="82">
        <v>0</v>
      </c>
      <c r="V156" s="81">
        <v>124000</v>
      </c>
      <c r="W156" s="82">
        <v>0</v>
      </c>
      <c r="X156" s="82">
        <v>0</v>
      </c>
      <c r="Y156" s="82">
        <v>0</v>
      </c>
      <c r="Z156" s="82">
        <v>0</v>
      </c>
      <c r="AA156" s="82">
        <v>0</v>
      </c>
      <c r="AB156" s="81">
        <v>124000</v>
      </c>
      <c r="AC156" s="82">
        <v>-32000</v>
      </c>
      <c r="AD156" s="82">
        <v>0</v>
      </c>
      <c r="AE156" s="82">
        <v>0</v>
      </c>
      <c r="AF156" s="82">
        <v>-32000</v>
      </c>
      <c r="AG156" s="82">
        <v>0</v>
      </c>
      <c r="AH156" s="81">
        <v>92000</v>
      </c>
      <c r="AI156" s="82">
        <v>0</v>
      </c>
      <c r="AJ156" s="82">
        <v>0</v>
      </c>
      <c r="AK156" s="82">
        <v>0</v>
      </c>
      <c r="AL156" s="82">
        <v>0</v>
      </c>
      <c r="AM156" s="82">
        <v>0</v>
      </c>
      <c r="AN156" s="81">
        <v>92000</v>
      </c>
      <c r="AO156" s="82">
        <v>0</v>
      </c>
      <c r="AP156" s="82">
        <v>0</v>
      </c>
      <c r="AQ156" s="82">
        <v>0</v>
      </c>
      <c r="AR156" s="82">
        <v>0</v>
      </c>
      <c r="AS156" s="82">
        <v>0</v>
      </c>
      <c r="AT156" s="81">
        <v>92000</v>
      </c>
      <c r="AU156" s="82">
        <v>6000</v>
      </c>
      <c r="AV156" s="82">
        <v>0</v>
      </c>
      <c r="AW156" s="82">
        <v>0</v>
      </c>
      <c r="AX156" s="82">
        <v>6000</v>
      </c>
      <c r="AY156" s="82">
        <v>0</v>
      </c>
      <c r="AZ156" s="81">
        <v>100000</v>
      </c>
      <c r="BA156" s="82">
        <v>21000</v>
      </c>
      <c r="BB156" s="82">
        <v>0</v>
      </c>
      <c r="BC156" s="82">
        <v>0</v>
      </c>
      <c r="BD156" s="82">
        <v>21000</v>
      </c>
      <c r="BE156" s="82">
        <v>0</v>
      </c>
      <c r="BF156" s="81">
        <v>121000</v>
      </c>
      <c r="BG156" s="82">
        <v>-10000</v>
      </c>
      <c r="BH156" s="82">
        <v>0</v>
      </c>
      <c r="BI156" s="82">
        <v>0</v>
      </c>
      <c r="BJ156" s="82">
        <v>-10000</v>
      </c>
      <c r="BK156" s="82">
        <v>0</v>
      </c>
      <c r="BL156" s="81">
        <v>111000</v>
      </c>
      <c r="BM156" s="82">
        <v>32000</v>
      </c>
      <c r="BN156" s="82">
        <v>0</v>
      </c>
      <c r="BO156" s="82">
        <v>0</v>
      </c>
      <c r="BP156" s="82">
        <v>32000</v>
      </c>
      <c r="BQ156" s="82">
        <v>0</v>
      </c>
      <c r="BR156" s="81">
        <v>143000</v>
      </c>
      <c r="BS156" s="82">
        <v>14000</v>
      </c>
      <c r="BT156" s="82">
        <v>0</v>
      </c>
      <c r="BU156" s="82">
        <v>0</v>
      </c>
      <c r="BV156" s="82">
        <v>14000</v>
      </c>
      <c r="BW156" s="82">
        <v>0</v>
      </c>
      <c r="BX156" s="81">
        <v>157000</v>
      </c>
      <c r="BY156" s="82">
        <v>0</v>
      </c>
      <c r="BZ156" s="82">
        <v>0</v>
      </c>
      <c r="CA156" s="82">
        <v>0</v>
      </c>
      <c r="CB156" s="82">
        <v>0</v>
      </c>
      <c r="CC156" s="82">
        <v>0</v>
      </c>
      <c r="CD156" s="81">
        <v>157000</v>
      </c>
      <c r="CE156" s="82">
        <v>5000</v>
      </c>
      <c r="CF156" s="82">
        <v>5000</v>
      </c>
      <c r="CG156" s="82">
        <v>0</v>
      </c>
      <c r="CH156" s="82">
        <v>0</v>
      </c>
      <c r="CI156" s="82">
        <v>0</v>
      </c>
      <c r="CJ156" s="81">
        <v>162000</v>
      </c>
      <c r="CK156" s="82">
        <v>-50000</v>
      </c>
      <c r="CL156" s="82">
        <v>0</v>
      </c>
      <c r="CM156" s="82">
        <v>0</v>
      </c>
      <c r="CN156" s="82">
        <v>-50000</v>
      </c>
      <c r="CO156" s="82">
        <v>0</v>
      </c>
      <c r="CP156" s="81">
        <v>112000</v>
      </c>
      <c r="CQ156" s="82">
        <v>0</v>
      </c>
      <c r="CR156" s="82">
        <v>0</v>
      </c>
      <c r="CS156" s="82">
        <v>0</v>
      </c>
      <c r="CT156" s="82">
        <v>0</v>
      </c>
      <c r="CU156" s="82">
        <v>0</v>
      </c>
      <c r="CV156" s="81">
        <v>112000</v>
      </c>
      <c r="CW156" s="82">
        <v>-10000</v>
      </c>
      <c r="CX156" s="82">
        <v>-10000</v>
      </c>
      <c r="CY156" s="82">
        <v>0</v>
      </c>
      <c r="CZ156" s="82">
        <v>0</v>
      </c>
      <c r="DA156" s="82">
        <v>0</v>
      </c>
      <c r="DB156" s="81">
        <v>102000</v>
      </c>
      <c r="DC156" s="82">
        <v>0</v>
      </c>
      <c r="DD156" s="82">
        <v>0</v>
      </c>
      <c r="DE156" s="82">
        <v>0</v>
      </c>
      <c r="DF156" s="82">
        <v>0</v>
      </c>
      <c r="DG156" s="82">
        <v>0</v>
      </c>
      <c r="DH156" s="81">
        <v>102000</v>
      </c>
      <c r="DI156" s="82">
        <v>10000</v>
      </c>
      <c r="DJ156" s="82">
        <v>0</v>
      </c>
      <c r="DK156" s="82">
        <v>0</v>
      </c>
      <c r="DL156" s="82">
        <v>0</v>
      </c>
      <c r="DM156" s="82">
        <v>0</v>
      </c>
      <c r="DN156" s="81">
        <v>112000</v>
      </c>
      <c r="DO156" s="82">
        <v>0</v>
      </c>
      <c r="DP156" s="82">
        <v>0</v>
      </c>
      <c r="DQ156" s="82">
        <v>0</v>
      </c>
      <c r="DR156" s="82">
        <v>0</v>
      </c>
      <c r="DS156" s="82">
        <v>0</v>
      </c>
      <c r="DT156" s="81">
        <v>112000</v>
      </c>
      <c r="DU156" s="82">
        <v>0</v>
      </c>
      <c r="DV156" s="82">
        <v>0</v>
      </c>
      <c r="DW156" s="82">
        <v>0</v>
      </c>
      <c r="DX156" s="82">
        <v>0</v>
      </c>
      <c r="DY156" s="82">
        <v>0</v>
      </c>
      <c r="DZ156" s="81">
        <v>107834.71664</v>
      </c>
    </row>
    <row r="157" spans="1:130" s="69" customFormat="1" ht="12.75" x14ac:dyDescent="0.2">
      <c r="A157" s="120"/>
      <c r="B157" s="61" t="s">
        <v>224</v>
      </c>
      <c r="C157" s="80" t="s">
        <v>188</v>
      </c>
      <c r="D157" s="81">
        <v>82000</v>
      </c>
      <c r="E157" s="82">
        <v>0</v>
      </c>
      <c r="F157" s="82">
        <v>0</v>
      </c>
      <c r="G157" s="82">
        <v>0</v>
      </c>
      <c r="H157" s="82">
        <v>0</v>
      </c>
      <c r="I157" s="82">
        <v>0</v>
      </c>
      <c r="J157" s="81">
        <v>82000</v>
      </c>
      <c r="K157" s="82">
        <v>42000</v>
      </c>
      <c r="L157" s="82">
        <v>42000</v>
      </c>
      <c r="M157" s="82">
        <v>0</v>
      </c>
      <c r="N157" s="82">
        <v>0</v>
      </c>
      <c r="O157" s="82">
        <v>0</v>
      </c>
      <c r="P157" s="81">
        <v>124000</v>
      </c>
      <c r="Q157" s="82">
        <v>0</v>
      </c>
      <c r="R157" s="82">
        <v>0</v>
      </c>
      <c r="S157" s="82">
        <v>0</v>
      </c>
      <c r="T157" s="82">
        <v>0</v>
      </c>
      <c r="U157" s="82">
        <v>0</v>
      </c>
      <c r="V157" s="81">
        <v>124000</v>
      </c>
      <c r="W157" s="82">
        <v>0</v>
      </c>
      <c r="X157" s="82">
        <v>0</v>
      </c>
      <c r="Y157" s="82">
        <v>0</v>
      </c>
      <c r="Z157" s="82">
        <v>0</v>
      </c>
      <c r="AA157" s="82">
        <v>0</v>
      </c>
      <c r="AB157" s="81">
        <v>124000</v>
      </c>
      <c r="AC157" s="82">
        <v>-32000</v>
      </c>
      <c r="AD157" s="82">
        <v>0</v>
      </c>
      <c r="AE157" s="82">
        <v>0</v>
      </c>
      <c r="AF157" s="82">
        <v>-32000</v>
      </c>
      <c r="AG157" s="82">
        <v>0</v>
      </c>
      <c r="AH157" s="81">
        <v>92000</v>
      </c>
      <c r="AI157" s="82">
        <v>0</v>
      </c>
      <c r="AJ157" s="82">
        <v>0</v>
      </c>
      <c r="AK157" s="82">
        <v>0</v>
      </c>
      <c r="AL157" s="82">
        <v>0</v>
      </c>
      <c r="AM157" s="82">
        <v>0</v>
      </c>
      <c r="AN157" s="81">
        <v>92000</v>
      </c>
      <c r="AO157" s="82">
        <v>0</v>
      </c>
      <c r="AP157" s="82">
        <v>0</v>
      </c>
      <c r="AQ157" s="82">
        <v>0</v>
      </c>
      <c r="AR157" s="82">
        <v>0</v>
      </c>
      <c r="AS157" s="82">
        <v>0</v>
      </c>
      <c r="AT157" s="81">
        <v>92000</v>
      </c>
      <c r="AU157" s="82">
        <v>6000</v>
      </c>
      <c r="AV157" s="82">
        <v>0</v>
      </c>
      <c r="AW157" s="82">
        <v>0</v>
      </c>
      <c r="AX157" s="82">
        <v>6000</v>
      </c>
      <c r="AY157" s="82">
        <v>0</v>
      </c>
      <c r="AZ157" s="81">
        <v>100000</v>
      </c>
      <c r="BA157" s="82">
        <v>21000</v>
      </c>
      <c r="BB157" s="82">
        <v>0</v>
      </c>
      <c r="BC157" s="82">
        <v>0</v>
      </c>
      <c r="BD157" s="82">
        <v>21000</v>
      </c>
      <c r="BE157" s="82">
        <v>0</v>
      </c>
      <c r="BF157" s="81">
        <v>121000</v>
      </c>
      <c r="BG157" s="82">
        <v>-10000</v>
      </c>
      <c r="BH157" s="82">
        <v>0</v>
      </c>
      <c r="BI157" s="82">
        <v>0</v>
      </c>
      <c r="BJ157" s="82">
        <v>-10000</v>
      </c>
      <c r="BK157" s="82">
        <v>0</v>
      </c>
      <c r="BL157" s="81">
        <v>111000</v>
      </c>
      <c r="BM157" s="82">
        <v>32000</v>
      </c>
      <c r="BN157" s="82">
        <v>0</v>
      </c>
      <c r="BO157" s="82">
        <v>0</v>
      </c>
      <c r="BP157" s="82">
        <v>32000</v>
      </c>
      <c r="BQ157" s="82">
        <v>0</v>
      </c>
      <c r="BR157" s="81">
        <v>143000</v>
      </c>
      <c r="BS157" s="82">
        <v>14000</v>
      </c>
      <c r="BT157" s="82">
        <v>0</v>
      </c>
      <c r="BU157" s="82">
        <v>0</v>
      </c>
      <c r="BV157" s="82">
        <v>14000</v>
      </c>
      <c r="BW157" s="82">
        <v>0</v>
      </c>
      <c r="BX157" s="81">
        <v>157000</v>
      </c>
      <c r="BY157" s="82">
        <v>0</v>
      </c>
      <c r="BZ157" s="82">
        <v>0</v>
      </c>
      <c r="CA157" s="82">
        <v>0</v>
      </c>
      <c r="CB157" s="82">
        <v>0</v>
      </c>
      <c r="CC157" s="82">
        <v>0</v>
      </c>
      <c r="CD157" s="81">
        <v>157000</v>
      </c>
      <c r="CE157" s="82">
        <v>5000</v>
      </c>
      <c r="CF157" s="82">
        <v>5000</v>
      </c>
      <c r="CG157" s="82">
        <v>0</v>
      </c>
      <c r="CH157" s="82">
        <v>0</v>
      </c>
      <c r="CI157" s="82">
        <v>0</v>
      </c>
      <c r="CJ157" s="81">
        <v>162000</v>
      </c>
      <c r="CK157" s="82">
        <v>-50000</v>
      </c>
      <c r="CL157" s="82">
        <v>0</v>
      </c>
      <c r="CM157" s="82">
        <v>0</v>
      </c>
      <c r="CN157" s="82">
        <v>-50000</v>
      </c>
      <c r="CO157" s="82">
        <v>0</v>
      </c>
      <c r="CP157" s="81">
        <v>112000</v>
      </c>
      <c r="CQ157" s="82">
        <v>0</v>
      </c>
      <c r="CR157" s="82">
        <v>0</v>
      </c>
      <c r="CS157" s="82">
        <v>0</v>
      </c>
      <c r="CT157" s="82">
        <v>0</v>
      </c>
      <c r="CU157" s="82">
        <v>0</v>
      </c>
      <c r="CV157" s="81">
        <v>112000</v>
      </c>
      <c r="CW157" s="82">
        <v>-10000</v>
      </c>
      <c r="CX157" s="82">
        <v>-10000</v>
      </c>
      <c r="CY157" s="82">
        <v>0</v>
      </c>
      <c r="CZ157" s="82">
        <v>0</v>
      </c>
      <c r="DA157" s="82">
        <v>0</v>
      </c>
      <c r="DB157" s="81">
        <v>102000</v>
      </c>
      <c r="DC157" s="82">
        <v>0</v>
      </c>
      <c r="DD157" s="82">
        <v>0</v>
      </c>
      <c r="DE157" s="82">
        <v>0</v>
      </c>
      <c r="DF157" s="82">
        <v>0</v>
      </c>
      <c r="DG157" s="82">
        <v>0</v>
      </c>
      <c r="DH157" s="81">
        <v>102000</v>
      </c>
      <c r="DI157" s="82">
        <v>10000</v>
      </c>
      <c r="DJ157" s="82">
        <v>0</v>
      </c>
      <c r="DK157" s="82">
        <v>0</v>
      </c>
      <c r="DL157" s="82">
        <v>0</v>
      </c>
      <c r="DM157" s="82">
        <v>0</v>
      </c>
      <c r="DN157" s="81">
        <v>112000</v>
      </c>
      <c r="DO157" s="82">
        <v>0</v>
      </c>
      <c r="DP157" s="82">
        <v>0</v>
      </c>
      <c r="DQ157" s="82">
        <v>0</v>
      </c>
      <c r="DR157" s="82">
        <v>0</v>
      </c>
      <c r="DS157" s="82">
        <v>0</v>
      </c>
      <c r="DT157" s="81">
        <v>112000</v>
      </c>
      <c r="DU157" s="82">
        <v>0</v>
      </c>
      <c r="DV157" s="82">
        <v>0</v>
      </c>
      <c r="DW157" s="82">
        <v>0</v>
      </c>
      <c r="DX157" s="82">
        <v>0</v>
      </c>
      <c r="DY157" s="82">
        <v>0</v>
      </c>
      <c r="DZ157" s="81">
        <v>107834.71664</v>
      </c>
    </row>
    <row r="158" spans="1:130" s="69" customFormat="1" ht="12.75" x14ac:dyDescent="0.2">
      <c r="A158" s="120"/>
      <c r="B158" s="61" t="s">
        <v>284</v>
      </c>
      <c r="C158" s="80" t="s">
        <v>189</v>
      </c>
      <c r="D158" s="81">
        <v>0</v>
      </c>
      <c r="E158" s="82">
        <v>0</v>
      </c>
      <c r="F158" s="82">
        <v>0</v>
      </c>
      <c r="G158" s="82">
        <v>0</v>
      </c>
      <c r="H158" s="82">
        <v>0</v>
      </c>
      <c r="I158" s="82">
        <v>0</v>
      </c>
      <c r="J158" s="81">
        <v>0</v>
      </c>
      <c r="K158" s="82">
        <v>0</v>
      </c>
      <c r="L158" s="82">
        <v>0</v>
      </c>
      <c r="M158" s="82">
        <v>0</v>
      </c>
      <c r="N158" s="82">
        <v>0</v>
      </c>
      <c r="O158" s="82">
        <v>0</v>
      </c>
      <c r="P158" s="81">
        <v>0</v>
      </c>
      <c r="Q158" s="82">
        <v>0</v>
      </c>
      <c r="R158" s="82">
        <v>0</v>
      </c>
      <c r="S158" s="82">
        <v>0</v>
      </c>
      <c r="T158" s="82">
        <v>0</v>
      </c>
      <c r="U158" s="82">
        <v>0</v>
      </c>
      <c r="V158" s="81">
        <v>0</v>
      </c>
      <c r="W158" s="82">
        <v>0</v>
      </c>
      <c r="X158" s="82">
        <v>0</v>
      </c>
      <c r="Y158" s="82">
        <v>0</v>
      </c>
      <c r="Z158" s="82">
        <v>0</v>
      </c>
      <c r="AA158" s="82">
        <v>0</v>
      </c>
      <c r="AB158" s="81">
        <v>0</v>
      </c>
      <c r="AC158" s="82">
        <v>0</v>
      </c>
      <c r="AD158" s="82">
        <v>0</v>
      </c>
      <c r="AE158" s="82">
        <v>0</v>
      </c>
      <c r="AF158" s="82">
        <v>0</v>
      </c>
      <c r="AG158" s="82">
        <v>0</v>
      </c>
      <c r="AH158" s="81">
        <v>0</v>
      </c>
      <c r="AI158" s="82">
        <v>0</v>
      </c>
      <c r="AJ158" s="82">
        <v>0</v>
      </c>
      <c r="AK158" s="82">
        <v>0</v>
      </c>
      <c r="AL158" s="82">
        <v>0</v>
      </c>
      <c r="AM158" s="82">
        <v>0</v>
      </c>
      <c r="AN158" s="81">
        <v>0</v>
      </c>
      <c r="AO158" s="82">
        <v>0</v>
      </c>
      <c r="AP158" s="82">
        <v>0</v>
      </c>
      <c r="AQ158" s="82">
        <v>0</v>
      </c>
      <c r="AR158" s="82">
        <v>0</v>
      </c>
      <c r="AS158" s="82">
        <v>0</v>
      </c>
      <c r="AT158" s="81">
        <v>0</v>
      </c>
      <c r="AU158" s="82">
        <v>0</v>
      </c>
      <c r="AV158" s="82">
        <v>0</v>
      </c>
      <c r="AW158" s="82">
        <v>0</v>
      </c>
      <c r="AX158" s="82">
        <v>0</v>
      </c>
      <c r="AY158" s="82">
        <v>0</v>
      </c>
      <c r="AZ158" s="81">
        <v>0</v>
      </c>
      <c r="BA158" s="82">
        <v>0</v>
      </c>
      <c r="BB158" s="82">
        <v>0</v>
      </c>
      <c r="BC158" s="82">
        <v>0</v>
      </c>
      <c r="BD158" s="82">
        <v>0</v>
      </c>
      <c r="BE158" s="82">
        <v>0</v>
      </c>
      <c r="BF158" s="81">
        <v>0</v>
      </c>
      <c r="BG158" s="82">
        <v>0</v>
      </c>
      <c r="BH158" s="82">
        <v>0</v>
      </c>
      <c r="BI158" s="82">
        <v>0</v>
      </c>
      <c r="BJ158" s="82">
        <v>0</v>
      </c>
      <c r="BK158" s="82">
        <v>0</v>
      </c>
      <c r="BL158" s="81">
        <v>0</v>
      </c>
      <c r="BM158" s="82">
        <v>0</v>
      </c>
      <c r="BN158" s="82">
        <v>0</v>
      </c>
      <c r="BO158" s="82">
        <v>0</v>
      </c>
      <c r="BP158" s="82">
        <v>0</v>
      </c>
      <c r="BQ158" s="82">
        <v>0</v>
      </c>
      <c r="BR158" s="81">
        <v>0</v>
      </c>
      <c r="BS158" s="82">
        <v>0</v>
      </c>
      <c r="BT158" s="82">
        <v>0</v>
      </c>
      <c r="BU158" s="82">
        <v>0</v>
      </c>
      <c r="BV158" s="82">
        <v>0</v>
      </c>
      <c r="BW158" s="82">
        <v>0</v>
      </c>
      <c r="BX158" s="81">
        <v>0</v>
      </c>
      <c r="BY158" s="82">
        <v>0</v>
      </c>
      <c r="BZ158" s="82">
        <v>0</v>
      </c>
      <c r="CA158" s="82">
        <v>0</v>
      </c>
      <c r="CB158" s="82">
        <v>0</v>
      </c>
      <c r="CC158" s="82">
        <v>0</v>
      </c>
      <c r="CD158" s="81">
        <v>0</v>
      </c>
      <c r="CE158" s="82">
        <v>0</v>
      </c>
      <c r="CF158" s="82">
        <v>0</v>
      </c>
      <c r="CG158" s="82">
        <v>0</v>
      </c>
      <c r="CH158" s="82">
        <v>0</v>
      </c>
      <c r="CI158" s="82">
        <v>0</v>
      </c>
      <c r="CJ158" s="81">
        <v>0</v>
      </c>
      <c r="CK158" s="82">
        <v>0</v>
      </c>
      <c r="CL158" s="82">
        <v>0</v>
      </c>
      <c r="CM158" s="82">
        <v>0</v>
      </c>
      <c r="CN158" s="82">
        <v>0</v>
      </c>
      <c r="CO158" s="82">
        <v>0</v>
      </c>
      <c r="CP158" s="81">
        <v>0</v>
      </c>
      <c r="CQ158" s="82">
        <v>0</v>
      </c>
      <c r="CR158" s="82">
        <v>0</v>
      </c>
      <c r="CS158" s="82">
        <v>0</v>
      </c>
      <c r="CT158" s="82">
        <v>0</v>
      </c>
      <c r="CU158" s="82">
        <v>0</v>
      </c>
      <c r="CV158" s="81">
        <v>0</v>
      </c>
      <c r="CW158" s="82">
        <v>0</v>
      </c>
      <c r="CX158" s="82">
        <v>0</v>
      </c>
      <c r="CY158" s="82">
        <v>0</v>
      </c>
      <c r="CZ158" s="82">
        <v>0</v>
      </c>
      <c r="DA158" s="82">
        <v>0</v>
      </c>
      <c r="DB158" s="81">
        <v>0</v>
      </c>
      <c r="DC158" s="82">
        <v>0</v>
      </c>
      <c r="DD158" s="82">
        <v>0</v>
      </c>
      <c r="DE158" s="82">
        <v>0</v>
      </c>
      <c r="DF158" s="82">
        <v>0</v>
      </c>
      <c r="DG158" s="82">
        <v>0</v>
      </c>
      <c r="DH158" s="81">
        <v>0</v>
      </c>
      <c r="DI158" s="82">
        <v>0</v>
      </c>
      <c r="DJ158" s="82">
        <v>0</v>
      </c>
      <c r="DK158" s="82">
        <v>0</v>
      </c>
      <c r="DL158" s="82">
        <v>0</v>
      </c>
      <c r="DM158" s="82">
        <v>0</v>
      </c>
      <c r="DN158" s="81">
        <v>0</v>
      </c>
      <c r="DO158" s="82">
        <v>0</v>
      </c>
      <c r="DP158" s="82">
        <v>0</v>
      </c>
      <c r="DQ158" s="82">
        <v>0</v>
      </c>
      <c r="DR158" s="82">
        <v>0</v>
      </c>
      <c r="DS158" s="82">
        <v>0</v>
      </c>
      <c r="DT158" s="81">
        <v>0</v>
      </c>
      <c r="DU158" s="82">
        <v>0</v>
      </c>
      <c r="DV158" s="82">
        <v>0</v>
      </c>
      <c r="DW158" s="82">
        <v>0</v>
      </c>
      <c r="DX158" s="82">
        <v>0</v>
      </c>
      <c r="DY158" s="82">
        <v>0</v>
      </c>
      <c r="DZ158" s="81">
        <v>0</v>
      </c>
    </row>
    <row r="159" spans="1:130" s="69" customFormat="1" ht="12.75" x14ac:dyDescent="0.2">
      <c r="A159" s="120"/>
      <c r="B159" s="58" t="s">
        <v>280</v>
      </c>
      <c r="C159" s="80" t="s">
        <v>190</v>
      </c>
      <c r="D159" s="81">
        <v>0</v>
      </c>
      <c r="E159" s="82">
        <v>0</v>
      </c>
      <c r="F159" s="82">
        <v>0</v>
      </c>
      <c r="G159" s="82">
        <v>0</v>
      </c>
      <c r="H159" s="82">
        <v>0</v>
      </c>
      <c r="I159" s="82">
        <v>0</v>
      </c>
      <c r="J159" s="81">
        <v>0</v>
      </c>
      <c r="K159" s="82">
        <v>0</v>
      </c>
      <c r="L159" s="82">
        <v>0</v>
      </c>
      <c r="M159" s="82">
        <v>0</v>
      </c>
      <c r="N159" s="82">
        <v>0</v>
      </c>
      <c r="O159" s="82">
        <v>0</v>
      </c>
      <c r="P159" s="81">
        <v>0</v>
      </c>
      <c r="Q159" s="82">
        <v>0</v>
      </c>
      <c r="R159" s="82">
        <v>0</v>
      </c>
      <c r="S159" s="82">
        <v>0</v>
      </c>
      <c r="T159" s="82">
        <v>0</v>
      </c>
      <c r="U159" s="82">
        <v>0</v>
      </c>
      <c r="V159" s="81">
        <v>0</v>
      </c>
      <c r="W159" s="82">
        <v>0</v>
      </c>
      <c r="X159" s="82">
        <v>0</v>
      </c>
      <c r="Y159" s="82">
        <v>0</v>
      </c>
      <c r="Z159" s="82">
        <v>0</v>
      </c>
      <c r="AA159" s="82">
        <v>0</v>
      </c>
      <c r="AB159" s="81">
        <v>0</v>
      </c>
      <c r="AC159" s="82">
        <v>0</v>
      </c>
      <c r="AD159" s="82">
        <v>0</v>
      </c>
      <c r="AE159" s="82">
        <v>0</v>
      </c>
      <c r="AF159" s="82">
        <v>0</v>
      </c>
      <c r="AG159" s="82">
        <v>0</v>
      </c>
      <c r="AH159" s="81">
        <v>0</v>
      </c>
      <c r="AI159" s="82">
        <v>0</v>
      </c>
      <c r="AJ159" s="82">
        <v>0</v>
      </c>
      <c r="AK159" s="82">
        <v>0</v>
      </c>
      <c r="AL159" s="82">
        <v>0</v>
      </c>
      <c r="AM159" s="82">
        <v>0</v>
      </c>
      <c r="AN159" s="81">
        <v>0</v>
      </c>
      <c r="AO159" s="82">
        <v>0</v>
      </c>
      <c r="AP159" s="82">
        <v>0</v>
      </c>
      <c r="AQ159" s="82">
        <v>0</v>
      </c>
      <c r="AR159" s="82">
        <v>0</v>
      </c>
      <c r="AS159" s="82">
        <v>0</v>
      </c>
      <c r="AT159" s="81">
        <v>0</v>
      </c>
      <c r="AU159" s="82">
        <v>0</v>
      </c>
      <c r="AV159" s="82">
        <v>0</v>
      </c>
      <c r="AW159" s="82">
        <v>0</v>
      </c>
      <c r="AX159" s="82">
        <v>0</v>
      </c>
      <c r="AY159" s="82">
        <v>0</v>
      </c>
      <c r="AZ159" s="81">
        <v>0</v>
      </c>
      <c r="BA159" s="82">
        <v>0</v>
      </c>
      <c r="BB159" s="82">
        <v>0</v>
      </c>
      <c r="BC159" s="82">
        <v>0</v>
      </c>
      <c r="BD159" s="82">
        <v>0</v>
      </c>
      <c r="BE159" s="82">
        <v>0</v>
      </c>
      <c r="BF159" s="81">
        <v>0</v>
      </c>
      <c r="BG159" s="82">
        <v>0</v>
      </c>
      <c r="BH159" s="82">
        <v>0</v>
      </c>
      <c r="BI159" s="82">
        <v>0</v>
      </c>
      <c r="BJ159" s="82">
        <v>0</v>
      </c>
      <c r="BK159" s="82">
        <v>0</v>
      </c>
      <c r="BL159" s="81">
        <v>0</v>
      </c>
      <c r="BM159" s="82">
        <v>0</v>
      </c>
      <c r="BN159" s="82">
        <v>0</v>
      </c>
      <c r="BO159" s="82">
        <v>0</v>
      </c>
      <c r="BP159" s="82">
        <v>0</v>
      </c>
      <c r="BQ159" s="82">
        <v>0</v>
      </c>
      <c r="BR159" s="81">
        <v>0</v>
      </c>
      <c r="BS159" s="82">
        <v>0</v>
      </c>
      <c r="BT159" s="82">
        <v>0</v>
      </c>
      <c r="BU159" s="82">
        <v>0</v>
      </c>
      <c r="BV159" s="82">
        <v>0</v>
      </c>
      <c r="BW159" s="82">
        <v>0</v>
      </c>
      <c r="BX159" s="81">
        <v>0</v>
      </c>
      <c r="BY159" s="82">
        <v>0</v>
      </c>
      <c r="BZ159" s="82">
        <v>0</v>
      </c>
      <c r="CA159" s="82">
        <v>0</v>
      </c>
      <c r="CB159" s="82">
        <v>0</v>
      </c>
      <c r="CC159" s="82">
        <v>0</v>
      </c>
      <c r="CD159" s="81">
        <v>0</v>
      </c>
      <c r="CE159" s="82">
        <v>0</v>
      </c>
      <c r="CF159" s="82">
        <v>0</v>
      </c>
      <c r="CG159" s="82">
        <v>0</v>
      </c>
      <c r="CH159" s="82">
        <v>0</v>
      </c>
      <c r="CI159" s="82">
        <v>0</v>
      </c>
      <c r="CJ159" s="81">
        <v>0</v>
      </c>
      <c r="CK159" s="82">
        <v>0</v>
      </c>
      <c r="CL159" s="82">
        <v>0</v>
      </c>
      <c r="CM159" s="82">
        <v>0</v>
      </c>
      <c r="CN159" s="82">
        <v>0</v>
      </c>
      <c r="CO159" s="82">
        <v>0</v>
      </c>
      <c r="CP159" s="81">
        <v>0</v>
      </c>
      <c r="CQ159" s="82">
        <v>0</v>
      </c>
      <c r="CR159" s="82">
        <v>0</v>
      </c>
      <c r="CS159" s="82">
        <v>0</v>
      </c>
      <c r="CT159" s="82">
        <v>0</v>
      </c>
      <c r="CU159" s="82">
        <v>0</v>
      </c>
      <c r="CV159" s="81">
        <v>0</v>
      </c>
      <c r="CW159" s="82">
        <v>0</v>
      </c>
      <c r="CX159" s="82">
        <v>0</v>
      </c>
      <c r="CY159" s="82">
        <v>0</v>
      </c>
      <c r="CZ159" s="82">
        <v>0</v>
      </c>
      <c r="DA159" s="82">
        <v>0</v>
      </c>
      <c r="DB159" s="81">
        <v>0</v>
      </c>
      <c r="DC159" s="82">
        <v>0</v>
      </c>
      <c r="DD159" s="82">
        <v>0</v>
      </c>
      <c r="DE159" s="82">
        <v>0</v>
      </c>
      <c r="DF159" s="82">
        <v>0</v>
      </c>
      <c r="DG159" s="82">
        <v>0</v>
      </c>
      <c r="DH159" s="81">
        <v>0</v>
      </c>
      <c r="DI159" s="82">
        <v>0</v>
      </c>
      <c r="DJ159" s="82">
        <v>0</v>
      </c>
      <c r="DK159" s="82">
        <v>0</v>
      </c>
      <c r="DL159" s="82">
        <v>0</v>
      </c>
      <c r="DM159" s="82">
        <v>0</v>
      </c>
      <c r="DN159" s="81">
        <v>0</v>
      </c>
      <c r="DO159" s="82">
        <v>0</v>
      </c>
      <c r="DP159" s="82">
        <v>0</v>
      </c>
      <c r="DQ159" s="82">
        <v>0</v>
      </c>
      <c r="DR159" s="82">
        <v>0</v>
      </c>
      <c r="DS159" s="82">
        <v>0</v>
      </c>
      <c r="DT159" s="81">
        <v>0</v>
      </c>
      <c r="DU159" s="82">
        <v>0</v>
      </c>
      <c r="DV159" s="82">
        <v>0</v>
      </c>
      <c r="DW159" s="82">
        <v>0</v>
      </c>
      <c r="DX159" s="82">
        <v>0</v>
      </c>
      <c r="DY159" s="82">
        <v>0</v>
      </c>
      <c r="DZ159" s="81">
        <v>0</v>
      </c>
    </row>
    <row r="160" spans="1:130" s="69" customFormat="1" ht="12.75" x14ac:dyDescent="0.2">
      <c r="A160" s="120"/>
      <c r="B160" s="61" t="s">
        <v>278</v>
      </c>
      <c r="C160" s="80" t="s">
        <v>191</v>
      </c>
      <c r="D160" s="81">
        <v>0</v>
      </c>
      <c r="E160" s="83">
        <v>0</v>
      </c>
      <c r="F160" s="82">
        <v>0</v>
      </c>
      <c r="G160" s="82">
        <v>0</v>
      </c>
      <c r="H160" s="82">
        <v>0</v>
      </c>
      <c r="I160" s="82">
        <v>0</v>
      </c>
      <c r="J160" s="81">
        <v>0</v>
      </c>
      <c r="K160" s="83">
        <v>0</v>
      </c>
      <c r="L160" s="82">
        <v>0</v>
      </c>
      <c r="M160" s="82">
        <v>0</v>
      </c>
      <c r="N160" s="82">
        <v>0</v>
      </c>
      <c r="O160" s="82">
        <v>0</v>
      </c>
      <c r="P160" s="81">
        <v>0</v>
      </c>
      <c r="Q160" s="83">
        <v>0</v>
      </c>
      <c r="R160" s="82">
        <v>0</v>
      </c>
      <c r="S160" s="82">
        <v>0</v>
      </c>
      <c r="T160" s="82">
        <v>0</v>
      </c>
      <c r="U160" s="82">
        <v>0</v>
      </c>
      <c r="V160" s="81">
        <v>0</v>
      </c>
      <c r="W160" s="83">
        <v>0</v>
      </c>
      <c r="X160" s="82">
        <v>0</v>
      </c>
      <c r="Y160" s="82">
        <v>0</v>
      </c>
      <c r="Z160" s="82">
        <v>0</v>
      </c>
      <c r="AA160" s="82">
        <v>0</v>
      </c>
      <c r="AB160" s="81">
        <v>0</v>
      </c>
      <c r="AC160" s="83">
        <v>0</v>
      </c>
      <c r="AD160" s="82">
        <v>0</v>
      </c>
      <c r="AE160" s="82">
        <v>0</v>
      </c>
      <c r="AF160" s="82">
        <v>0</v>
      </c>
      <c r="AG160" s="82">
        <v>0</v>
      </c>
      <c r="AH160" s="81">
        <v>0</v>
      </c>
      <c r="AI160" s="83">
        <v>0</v>
      </c>
      <c r="AJ160" s="82">
        <v>0</v>
      </c>
      <c r="AK160" s="82">
        <v>0</v>
      </c>
      <c r="AL160" s="82">
        <v>0</v>
      </c>
      <c r="AM160" s="82">
        <v>0</v>
      </c>
      <c r="AN160" s="81">
        <v>0</v>
      </c>
      <c r="AO160" s="83">
        <v>0</v>
      </c>
      <c r="AP160" s="82">
        <v>0</v>
      </c>
      <c r="AQ160" s="82">
        <v>0</v>
      </c>
      <c r="AR160" s="82">
        <v>0</v>
      </c>
      <c r="AS160" s="82">
        <v>0</v>
      </c>
      <c r="AT160" s="81">
        <v>0</v>
      </c>
      <c r="AU160" s="83">
        <v>0</v>
      </c>
      <c r="AV160" s="82">
        <v>0</v>
      </c>
      <c r="AW160" s="82">
        <v>0</v>
      </c>
      <c r="AX160" s="82">
        <v>0</v>
      </c>
      <c r="AY160" s="82">
        <v>0</v>
      </c>
      <c r="AZ160" s="81">
        <v>0</v>
      </c>
      <c r="BA160" s="83">
        <v>0</v>
      </c>
      <c r="BB160" s="82">
        <v>0</v>
      </c>
      <c r="BC160" s="82">
        <v>0</v>
      </c>
      <c r="BD160" s="82">
        <v>0</v>
      </c>
      <c r="BE160" s="82">
        <v>0</v>
      </c>
      <c r="BF160" s="81">
        <v>0</v>
      </c>
      <c r="BG160" s="83">
        <v>0</v>
      </c>
      <c r="BH160" s="82">
        <v>0</v>
      </c>
      <c r="BI160" s="82">
        <v>0</v>
      </c>
      <c r="BJ160" s="82">
        <v>0</v>
      </c>
      <c r="BK160" s="82">
        <v>0</v>
      </c>
      <c r="BL160" s="81">
        <v>0</v>
      </c>
      <c r="BM160" s="83">
        <v>0</v>
      </c>
      <c r="BN160" s="82">
        <v>0</v>
      </c>
      <c r="BO160" s="82">
        <v>0</v>
      </c>
      <c r="BP160" s="82">
        <v>0</v>
      </c>
      <c r="BQ160" s="82">
        <v>0</v>
      </c>
      <c r="BR160" s="81">
        <v>0</v>
      </c>
      <c r="BS160" s="83">
        <v>0</v>
      </c>
      <c r="BT160" s="82">
        <v>0</v>
      </c>
      <c r="BU160" s="82">
        <v>0</v>
      </c>
      <c r="BV160" s="82">
        <v>0</v>
      </c>
      <c r="BW160" s="82">
        <v>0</v>
      </c>
      <c r="BX160" s="81">
        <v>0</v>
      </c>
      <c r="BY160" s="83">
        <v>0</v>
      </c>
      <c r="BZ160" s="82">
        <v>0</v>
      </c>
      <c r="CA160" s="82">
        <v>0</v>
      </c>
      <c r="CB160" s="82">
        <v>0</v>
      </c>
      <c r="CC160" s="82">
        <v>0</v>
      </c>
      <c r="CD160" s="81">
        <v>0</v>
      </c>
      <c r="CE160" s="83">
        <v>0</v>
      </c>
      <c r="CF160" s="82">
        <v>0</v>
      </c>
      <c r="CG160" s="82">
        <v>0</v>
      </c>
      <c r="CH160" s="82">
        <v>0</v>
      </c>
      <c r="CI160" s="82">
        <v>0</v>
      </c>
      <c r="CJ160" s="81">
        <v>0</v>
      </c>
      <c r="CK160" s="83">
        <v>0</v>
      </c>
      <c r="CL160" s="82">
        <v>0</v>
      </c>
      <c r="CM160" s="82">
        <v>0</v>
      </c>
      <c r="CN160" s="82">
        <v>0</v>
      </c>
      <c r="CO160" s="82">
        <v>0</v>
      </c>
      <c r="CP160" s="81">
        <v>0</v>
      </c>
      <c r="CQ160" s="83">
        <v>0</v>
      </c>
      <c r="CR160" s="82">
        <v>0</v>
      </c>
      <c r="CS160" s="82">
        <v>0</v>
      </c>
      <c r="CT160" s="82">
        <v>0</v>
      </c>
      <c r="CU160" s="82">
        <v>0</v>
      </c>
      <c r="CV160" s="81">
        <v>0</v>
      </c>
      <c r="CW160" s="82">
        <v>0</v>
      </c>
      <c r="CX160" s="82">
        <v>0</v>
      </c>
      <c r="CY160" s="82">
        <v>0</v>
      </c>
      <c r="CZ160" s="82">
        <v>0</v>
      </c>
      <c r="DA160" s="82">
        <v>0</v>
      </c>
      <c r="DB160" s="81">
        <v>0</v>
      </c>
      <c r="DC160" s="83">
        <v>0</v>
      </c>
      <c r="DD160" s="82">
        <v>0</v>
      </c>
      <c r="DE160" s="82">
        <v>0</v>
      </c>
      <c r="DF160" s="82">
        <v>0</v>
      </c>
      <c r="DG160" s="82">
        <v>0</v>
      </c>
      <c r="DH160" s="81">
        <v>0</v>
      </c>
      <c r="DI160" s="83">
        <v>0</v>
      </c>
      <c r="DJ160" s="82">
        <v>0</v>
      </c>
      <c r="DK160" s="82">
        <v>0</v>
      </c>
      <c r="DL160" s="82">
        <v>0</v>
      </c>
      <c r="DM160" s="82">
        <v>0</v>
      </c>
      <c r="DN160" s="81">
        <v>0</v>
      </c>
      <c r="DO160" s="83">
        <v>0</v>
      </c>
      <c r="DP160" s="82">
        <v>0</v>
      </c>
      <c r="DQ160" s="82">
        <v>0</v>
      </c>
      <c r="DR160" s="82">
        <v>0</v>
      </c>
      <c r="DS160" s="82">
        <v>0</v>
      </c>
      <c r="DT160" s="81">
        <v>0</v>
      </c>
      <c r="DU160" s="82">
        <v>0</v>
      </c>
      <c r="DV160" s="82">
        <v>0</v>
      </c>
      <c r="DW160" s="82">
        <v>0</v>
      </c>
      <c r="DX160" s="82">
        <v>0</v>
      </c>
      <c r="DY160" s="82">
        <v>0</v>
      </c>
      <c r="DZ160" s="81">
        <v>0</v>
      </c>
    </row>
    <row r="161" spans="1:130" s="69" customFormat="1" ht="12.75" x14ac:dyDescent="0.2">
      <c r="A161" s="120"/>
      <c r="B161" s="64" t="s">
        <v>225</v>
      </c>
      <c r="C161" s="86" t="s">
        <v>192</v>
      </c>
      <c r="D161" s="84">
        <v>0</v>
      </c>
      <c r="E161" s="87">
        <v>0</v>
      </c>
      <c r="F161" s="85">
        <v>0</v>
      </c>
      <c r="G161" s="85">
        <v>0</v>
      </c>
      <c r="H161" s="85">
        <v>0</v>
      </c>
      <c r="I161" s="85">
        <v>0</v>
      </c>
      <c r="J161" s="84">
        <v>0</v>
      </c>
      <c r="K161" s="87">
        <v>0</v>
      </c>
      <c r="L161" s="85">
        <v>0</v>
      </c>
      <c r="M161" s="85">
        <v>0</v>
      </c>
      <c r="N161" s="85">
        <v>0</v>
      </c>
      <c r="O161" s="85">
        <v>0</v>
      </c>
      <c r="P161" s="84">
        <v>0</v>
      </c>
      <c r="Q161" s="87">
        <v>0</v>
      </c>
      <c r="R161" s="85">
        <v>0</v>
      </c>
      <c r="S161" s="85">
        <v>0</v>
      </c>
      <c r="T161" s="85">
        <v>0</v>
      </c>
      <c r="U161" s="85">
        <v>0</v>
      </c>
      <c r="V161" s="84">
        <v>0</v>
      </c>
      <c r="W161" s="87">
        <v>0</v>
      </c>
      <c r="X161" s="85">
        <v>0</v>
      </c>
      <c r="Y161" s="85">
        <v>0</v>
      </c>
      <c r="Z161" s="85">
        <v>0</v>
      </c>
      <c r="AA161" s="85">
        <v>0</v>
      </c>
      <c r="AB161" s="84">
        <v>0</v>
      </c>
      <c r="AC161" s="87">
        <v>0</v>
      </c>
      <c r="AD161" s="85">
        <v>0</v>
      </c>
      <c r="AE161" s="85">
        <v>0</v>
      </c>
      <c r="AF161" s="85">
        <v>0</v>
      </c>
      <c r="AG161" s="85">
        <v>0</v>
      </c>
      <c r="AH161" s="84">
        <v>0</v>
      </c>
      <c r="AI161" s="87">
        <v>0</v>
      </c>
      <c r="AJ161" s="85">
        <v>0</v>
      </c>
      <c r="AK161" s="85">
        <v>0</v>
      </c>
      <c r="AL161" s="85">
        <v>0</v>
      </c>
      <c r="AM161" s="85">
        <v>0</v>
      </c>
      <c r="AN161" s="84">
        <v>0</v>
      </c>
      <c r="AO161" s="87">
        <v>0</v>
      </c>
      <c r="AP161" s="85">
        <v>0</v>
      </c>
      <c r="AQ161" s="85">
        <v>0</v>
      </c>
      <c r="AR161" s="85">
        <v>0</v>
      </c>
      <c r="AS161" s="85">
        <v>0</v>
      </c>
      <c r="AT161" s="84">
        <v>0</v>
      </c>
      <c r="AU161" s="87">
        <v>0</v>
      </c>
      <c r="AV161" s="85">
        <v>0</v>
      </c>
      <c r="AW161" s="85">
        <v>0</v>
      </c>
      <c r="AX161" s="85">
        <v>0</v>
      </c>
      <c r="AY161" s="85">
        <v>0</v>
      </c>
      <c r="AZ161" s="84">
        <v>0</v>
      </c>
      <c r="BA161" s="87">
        <v>0</v>
      </c>
      <c r="BB161" s="85">
        <v>0</v>
      </c>
      <c r="BC161" s="85">
        <v>0</v>
      </c>
      <c r="BD161" s="85">
        <v>0</v>
      </c>
      <c r="BE161" s="85">
        <v>0</v>
      </c>
      <c r="BF161" s="84">
        <v>0</v>
      </c>
      <c r="BG161" s="87">
        <v>0</v>
      </c>
      <c r="BH161" s="85">
        <v>0</v>
      </c>
      <c r="BI161" s="85">
        <v>0</v>
      </c>
      <c r="BJ161" s="85">
        <v>0</v>
      </c>
      <c r="BK161" s="85">
        <v>0</v>
      </c>
      <c r="BL161" s="84">
        <v>0</v>
      </c>
      <c r="BM161" s="87">
        <v>0</v>
      </c>
      <c r="BN161" s="85">
        <v>0</v>
      </c>
      <c r="BO161" s="85">
        <v>0</v>
      </c>
      <c r="BP161" s="85">
        <v>0</v>
      </c>
      <c r="BQ161" s="85">
        <v>0</v>
      </c>
      <c r="BR161" s="84">
        <v>0</v>
      </c>
      <c r="BS161" s="87">
        <v>0</v>
      </c>
      <c r="BT161" s="85">
        <v>0</v>
      </c>
      <c r="BU161" s="85">
        <v>0</v>
      </c>
      <c r="BV161" s="85">
        <v>0</v>
      </c>
      <c r="BW161" s="85">
        <v>0</v>
      </c>
      <c r="BX161" s="84">
        <v>0</v>
      </c>
      <c r="BY161" s="87">
        <v>0</v>
      </c>
      <c r="BZ161" s="85">
        <v>0</v>
      </c>
      <c r="CA161" s="85">
        <v>0</v>
      </c>
      <c r="CB161" s="85">
        <v>0</v>
      </c>
      <c r="CC161" s="85">
        <v>0</v>
      </c>
      <c r="CD161" s="84">
        <v>0</v>
      </c>
      <c r="CE161" s="87">
        <v>0</v>
      </c>
      <c r="CF161" s="85">
        <v>0</v>
      </c>
      <c r="CG161" s="85">
        <v>0</v>
      </c>
      <c r="CH161" s="85">
        <v>0</v>
      </c>
      <c r="CI161" s="85">
        <v>0</v>
      </c>
      <c r="CJ161" s="84">
        <v>0</v>
      </c>
      <c r="CK161" s="87">
        <v>0</v>
      </c>
      <c r="CL161" s="85">
        <v>0</v>
      </c>
      <c r="CM161" s="85">
        <v>0</v>
      </c>
      <c r="CN161" s="85">
        <v>0</v>
      </c>
      <c r="CO161" s="85">
        <v>0</v>
      </c>
      <c r="CP161" s="84">
        <v>0</v>
      </c>
      <c r="CQ161" s="87">
        <v>0</v>
      </c>
      <c r="CR161" s="85">
        <v>0</v>
      </c>
      <c r="CS161" s="85">
        <v>0</v>
      </c>
      <c r="CT161" s="85">
        <v>0</v>
      </c>
      <c r="CU161" s="85">
        <v>0</v>
      </c>
      <c r="CV161" s="84">
        <v>0</v>
      </c>
      <c r="CW161" s="85">
        <v>0</v>
      </c>
      <c r="CX161" s="85">
        <v>0</v>
      </c>
      <c r="CY161" s="85">
        <v>0</v>
      </c>
      <c r="CZ161" s="85">
        <v>0</v>
      </c>
      <c r="DA161" s="85">
        <v>0</v>
      </c>
      <c r="DB161" s="84">
        <v>0</v>
      </c>
      <c r="DC161" s="87">
        <v>0</v>
      </c>
      <c r="DD161" s="85">
        <v>0</v>
      </c>
      <c r="DE161" s="85">
        <v>0</v>
      </c>
      <c r="DF161" s="85">
        <v>0</v>
      </c>
      <c r="DG161" s="85">
        <v>0</v>
      </c>
      <c r="DH161" s="84">
        <v>0</v>
      </c>
      <c r="DI161" s="87">
        <v>0</v>
      </c>
      <c r="DJ161" s="85">
        <v>0</v>
      </c>
      <c r="DK161" s="85">
        <v>0</v>
      </c>
      <c r="DL161" s="85">
        <v>0</v>
      </c>
      <c r="DM161" s="85">
        <v>0</v>
      </c>
      <c r="DN161" s="84">
        <v>0</v>
      </c>
      <c r="DO161" s="87">
        <v>0</v>
      </c>
      <c r="DP161" s="85">
        <v>0</v>
      </c>
      <c r="DQ161" s="85">
        <v>0</v>
      </c>
      <c r="DR161" s="85">
        <v>0</v>
      </c>
      <c r="DS161" s="85">
        <v>0</v>
      </c>
      <c r="DT161" s="84">
        <v>0</v>
      </c>
      <c r="DU161" s="85">
        <v>0</v>
      </c>
      <c r="DV161" s="85">
        <v>0</v>
      </c>
      <c r="DW161" s="85">
        <v>0</v>
      </c>
      <c r="DX161" s="85">
        <v>0</v>
      </c>
      <c r="DY161" s="85">
        <v>0</v>
      </c>
      <c r="DZ161" s="84">
        <v>0</v>
      </c>
    </row>
  </sheetData>
  <mergeCells count="46">
    <mergeCell ref="BM5:BQ5"/>
    <mergeCell ref="BR5:BR6"/>
    <mergeCell ref="BS5:BW5"/>
    <mergeCell ref="CK5:CO5"/>
    <mergeCell ref="BX5:BX6"/>
    <mergeCell ref="BY5:CC5"/>
    <mergeCell ref="CD5:CD6"/>
    <mergeCell ref="CE5:CI5"/>
    <mergeCell ref="CJ5:CJ6"/>
    <mergeCell ref="AZ5:AZ6"/>
    <mergeCell ref="BA5:BE5"/>
    <mergeCell ref="BF5:BF6"/>
    <mergeCell ref="BG5:BK5"/>
    <mergeCell ref="BL5:BL6"/>
    <mergeCell ref="V5:V6"/>
    <mergeCell ref="W5:AA5"/>
    <mergeCell ref="AB5:AB6"/>
    <mergeCell ref="DO5:DS5"/>
    <mergeCell ref="DT5:DT6"/>
    <mergeCell ref="DI5:DM5"/>
    <mergeCell ref="DN5:DN6"/>
    <mergeCell ref="DC5:DG5"/>
    <mergeCell ref="DH5:DH6"/>
    <mergeCell ref="AC5:AG5"/>
    <mergeCell ref="AH5:AH6"/>
    <mergeCell ref="AI5:AM5"/>
    <mergeCell ref="AN5:AN6"/>
    <mergeCell ref="AO5:AS5"/>
    <mergeCell ref="AT5:AT6"/>
    <mergeCell ref="AU5:AY5"/>
    <mergeCell ref="DU5:DY5"/>
    <mergeCell ref="DZ5:DZ6"/>
    <mergeCell ref="A1:E1"/>
    <mergeCell ref="B5:B6"/>
    <mergeCell ref="C5:C6"/>
    <mergeCell ref="CP5:CP6"/>
    <mergeCell ref="CQ5:CU5"/>
    <mergeCell ref="DB5:DB6"/>
    <mergeCell ref="CV5:CV6"/>
    <mergeCell ref="CW5:DA5"/>
    <mergeCell ref="D5:D6"/>
    <mergeCell ref="E5:I5"/>
    <mergeCell ref="J5:J6"/>
    <mergeCell ref="K5:O5"/>
    <mergeCell ref="P5:P6"/>
    <mergeCell ref="Q5:U5"/>
  </mergeCells>
  <hyperlinks>
    <hyperlink ref="A10" location="'App 3'!E5" display="2011 1-р улирал"/>
    <hyperlink ref="A11" location="'App 3'!O5" display="2011 2-р улирал"/>
    <hyperlink ref="A12" location="'App 3'!Q5" display="2011 3-р улирал"/>
    <hyperlink ref="A13" location="'App 3'!W5" display="2011 4-р улирал"/>
    <hyperlink ref="A14" location="'App 3'!AC5" display="2012 1-р улирал"/>
    <hyperlink ref="A15" location="'App 3'!AI5" display="2012 2-р улирал"/>
    <hyperlink ref="A16" location="'App 3'!AO5" display="2012 3-р улирал"/>
    <hyperlink ref="A17" location="'App 3'!AU5" display="2012 4-р улирал"/>
    <hyperlink ref="A18" location="'App 3'!BA5" display="2013 1-р улирал"/>
    <hyperlink ref="A19" location="'App 3'!BG5" display="2013 2-р улирал"/>
    <hyperlink ref="A20" location="'App 3'!BM5" display="2013 3-р улирал"/>
    <hyperlink ref="A21" location="'App 3'!BS5" display="2013 4-р улирал"/>
    <hyperlink ref="A22" location="'App 3'!BY5" display="2014 1-р улирал"/>
    <hyperlink ref="A23" location="'App 3'!CE5" display="2014 2-р улирал"/>
    <hyperlink ref="A24" location="'App 3'!CK5" display="2014 3-р улирал"/>
    <hyperlink ref="A25" location="'App 3'!CQ5" display="2014 4-р улирал"/>
    <hyperlink ref="A26" location="'App 3'!CW5" display="2015 1-р улирал"/>
    <hyperlink ref="A27" location="'App 3'!DC5" display="2015 2-р улирал"/>
    <hyperlink ref="A28" location="'App 3'!DI5" display="2015 3-р улирал"/>
    <hyperlink ref="A29" location="'App 3'!DO5" display="2015 4-р улирал"/>
    <hyperlink ref="A30" location="'App 3'!DU5" display="2015 4-р улирал"/>
  </hyperlinks>
  <pageMargins left="0.7" right="0.7" top="0.75" bottom="0.75" header="0.3" footer="0.3"/>
  <pageSetup paperSize="9" scale="10" fitToHeight="0" orientation="portrait" r:id="rId1"/>
  <rowBreaks count="1" manualBreakCount="1">
    <brk id="93" min="1" max="12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App 0</vt:lpstr>
      <vt:lpstr>App 1</vt:lpstr>
      <vt:lpstr>App 2</vt:lpstr>
      <vt:lpstr>App 3</vt:lpstr>
      <vt:lpstr>'App 1'!Criteria</vt:lpstr>
      <vt:lpstr>'App 0'!Print_Area</vt:lpstr>
      <vt:lpstr>'App 1'!Print_Area</vt:lpstr>
      <vt:lpstr>'App 2'!Print_Area</vt:lpstr>
      <vt:lpstr>'App 3'!Print_Area</vt:lpstr>
      <vt:lpstr>'App 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Munkhbayar Ts.</dc:creator>
  <cp:lastModifiedBy>Ganchimeg Ganpurev</cp:lastModifiedBy>
  <cp:lastPrinted>2013-06-24T07:27:30Z</cp:lastPrinted>
  <dcterms:created xsi:type="dcterms:W3CDTF">2011-06-30T15:32:37Z</dcterms:created>
  <dcterms:modified xsi:type="dcterms:W3CDTF">2016-06-02T06:47:28Z</dcterms:modified>
</cp:coreProperties>
</file>